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ом. условия" sheetId="1" r:id="rId1"/>
    <sheet name="примечания" sheetId="2" r:id="rId2"/>
    <sheet name="розница" sheetId="3" r:id="rId3"/>
  </sheets>
  <definedNames>
    <definedName name="_xlnm.Print_Area" localSheetId="0">'ком. условия'!$A$1:$K$25</definedName>
    <definedName name="_xlnm.Print_Area" localSheetId="1">'примечания'!$A$1:$O$384</definedName>
    <definedName name="_xlnm.Print_Area" localSheetId="2">'розница'!#REF!</definedName>
  </definedNames>
  <calcPr fullCalcOnLoad="1" refMode="R1C1"/>
</workbook>
</file>

<file path=xl/sharedStrings.xml><?xml version="1.0" encoding="utf-8"?>
<sst xmlns="http://schemas.openxmlformats.org/spreadsheetml/2006/main" count="1186" uniqueCount="497">
  <si>
    <t>ПГ</t>
  </si>
  <si>
    <t>ПО</t>
  </si>
  <si>
    <t>Сакура</t>
  </si>
  <si>
    <t>наличник</t>
  </si>
  <si>
    <t>добор</t>
  </si>
  <si>
    <t>капитель</t>
  </si>
  <si>
    <t>П</t>
  </si>
  <si>
    <t>ПО4</t>
  </si>
  <si>
    <t>L</t>
  </si>
  <si>
    <t>Z</t>
  </si>
  <si>
    <t>погонаж и декор</t>
  </si>
  <si>
    <t>2100* 80*40</t>
  </si>
  <si>
    <t>2150* 80*15</t>
  </si>
  <si>
    <t>2070*90*16</t>
  </si>
  <si>
    <t>2070*135*16</t>
  </si>
  <si>
    <t>2070*180*16</t>
  </si>
  <si>
    <t>2000*30*16</t>
  </si>
  <si>
    <t>декор</t>
  </si>
  <si>
    <t>2150*125*16</t>
  </si>
  <si>
    <t>брус</t>
  </si>
  <si>
    <t>2100*40*40</t>
  </si>
  <si>
    <t>2100*40*60</t>
  </si>
  <si>
    <t>В,Ф</t>
  </si>
  <si>
    <t>600,700,800,900</t>
  </si>
  <si>
    <t>1200,1400</t>
  </si>
  <si>
    <t>1600,1800</t>
  </si>
  <si>
    <t>розница</t>
  </si>
  <si>
    <t>Никея</t>
  </si>
  <si>
    <t>дуб</t>
  </si>
  <si>
    <t>К</t>
  </si>
  <si>
    <t>2150*80*15</t>
  </si>
  <si>
    <t>2150*100*15</t>
  </si>
  <si>
    <t>2100*30*25</t>
  </si>
  <si>
    <t>А</t>
  </si>
  <si>
    <t>А 1</t>
  </si>
  <si>
    <t>А 2, А 3</t>
  </si>
  <si>
    <t>А 4, А 5</t>
  </si>
  <si>
    <t>плинтус</t>
  </si>
  <si>
    <t>2100*40*90</t>
  </si>
  <si>
    <t>1,2,4,5,6</t>
  </si>
  <si>
    <t>155*100*15</t>
  </si>
  <si>
    <t>ПГ4</t>
  </si>
  <si>
    <t>Арт, Арт декор</t>
  </si>
  <si>
    <t>Филадельфия</t>
  </si>
  <si>
    <t>Сакура П</t>
  </si>
  <si>
    <t>венге</t>
  </si>
  <si>
    <t>дуб + бамбук</t>
  </si>
  <si>
    <t>стандартный цвет</t>
  </si>
  <si>
    <t>дверное полотно</t>
  </si>
  <si>
    <t>наценка</t>
  </si>
  <si>
    <t>от</t>
  </si>
  <si>
    <t>до</t>
  </si>
  <si>
    <t>размер, мм</t>
  </si>
  <si>
    <t>наименование</t>
  </si>
  <si>
    <t>описание</t>
  </si>
  <si>
    <t>белое матовое стекло</t>
  </si>
  <si>
    <t>белое матовое стекло, уф-печать</t>
  </si>
  <si>
    <t>белое матовое стекло, гравировка</t>
  </si>
  <si>
    <t>7 + 1,2,4,5,6</t>
  </si>
  <si>
    <t>бронза</t>
  </si>
  <si>
    <t>стекло бронза</t>
  </si>
  <si>
    <t>белое матовое стекло, гравировка, фьюзинг</t>
  </si>
  <si>
    <t>стекло бронза, гравировка</t>
  </si>
  <si>
    <t xml:space="preserve"> -</t>
  </si>
  <si>
    <t xml:space="preserve"> + 10%</t>
  </si>
  <si>
    <t xml:space="preserve"> + 30%</t>
  </si>
  <si>
    <t>t, мм</t>
  </si>
  <si>
    <t>стекло ламинированное белой матовой пленкой</t>
  </si>
  <si>
    <t>белое матовое стекло закаленное</t>
  </si>
  <si>
    <t>стекло бронза, гравировка, фьюзинг</t>
  </si>
  <si>
    <t>стекло бронза, уф-печать</t>
  </si>
  <si>
    <t>сатин</t>
  </si>
  <si>
    <t xml:space="preserve"> бронза</t>
  </si>
  <si>
    <t>belorawood@yandex.ru</t>
  </si>
  <si>
    <t>belorawood.com</t>
  </si>
  <si>
    <t>шаг, мм</t>
  </si>
  <si>
    <t>ширина</t>
  </si>
  <si>
    <t>высота</t>
  </si>
  <si>
    <t>длина</t>
  </si>
  <si>
    <t>соответственно</t>
  </si>
  <si>
    <t xml:space="preserve">декор 1 - стыковочный элемент для декора </t>
  </si>
  <si>
    <t>ПГО</t>
  </si>
  <si>
    <t>дверное полотно с глухой филенкой</t>
  </si>
  <si>
    <t>дверное полотно с глухой филенкой и остеклением</t>
  </si>
  <si>
    <t>дверное полотно остекленное</t>
  </si>
  <si>
    <t>рекомендованная розничная цена</t>
  </si>
  <si>
    <t>1,4,5,6</t>
  </si>
  <si>
    <t>полотно перегородки, 4 глухих филенки</t>
  </si>
  <si>
    <t>полотно перегородки, 4 стекла</t>
  </si>
  <si>
    <t>комби</t>
  </si>
  <si>
    <t>соединительный элемент для стыковки доборов по толщине стены</t>
  </si>
  <si>
    <t>элемент для декора раздвижного механизма</t>
  </si>
  <si>
    <t>декоративный элемент для стыковки декора по длине</t>
  </si>
  <si>
    <t>деталь для крепления раздвижного механизма</t>
  </si>
  <si>
    <t>декоративный карниз</t>
  </si>
  <si>
    <t>А; А2,3,4,5</t>
  </si>
  <si>
    <t>А1</t>
  </si>
  <si>
    <t>В</t>
  </si>
  <si>
    <t>Ф</t>
  </si>
  <si>
    <t>декоративный элемент для оформления дверного проема</t>
  </si>
  <si>
    <t>по каталогу RAL</t>
  </si>
  <si>
    <r>
      <t>по образцу покупателя</t>
    </r>
  </si>
  <si>
    <t>индивидуальный расчет*</t>
  </si>
  <si>
    <t>*</t>
  </si>
  <si>
    <t>2100*80*40</t>
  </si>
  <si>
    <t>х</t>
  </si>
  <si>
    <t>мм</t>
  </si>
  <si>
    <t>руб.</t>
  </si>
  <si>
    <t xml:space="preserve"> =</t>
  </si>
  <si>
    <t>цена</t>
  </si>
  <si>
    <t>размер</t>
  </si>
  <si>
    <t>руб./шт.</t>
  </si>
  <si>
    <t>руб./кв.м</t>
  </si>
  <si>
    <t>цвет:</t>
  </si>
  <si>
    <t>стекло:</t>
  </si>
  <si>
    <t>нестандартные размеры:</t>
  </si>
  <si>
    <t>патина</t>
  </si>
  <si>
    <t>модель, материал</t>
  </si>
  <si>
    <t>пример расчета розничной цены нестандартной коробки</t>
  </si>
  <si>
    <t>модель, вид, материал, размер в мм</t>
  </si>
  <si>
    <t>2150*85*15</t>
  </si>
  <si>
    <t>2150*115*15</t>
  </si>
  <si>
    <t>ПОр</t>
  </si>
  <si>
    <t>7 + 5</t>
  </si>
  <si>
    <t>Эпир</t>
  </si>
  <si>
    <t>Эфес</t>
  </si>
  <si>
    <t>1/2   8</t>
  </si>
  <si>
    <t>9,10</t>
  </si>
  <si>
    <t>1/2   9,10</t>
  </si>
  <si>
    <t>роспись</t>
  </si>
  <si>
    <t>Арт</t>
  </si>
  <si>
    <t>Византия</t>
  </si>
  <si>
    <t>Киото</t>
  </si>
  <si>
    <t>раздвижные перегородки</t>
  </si>
  <si>
    <t>вид</t>
  </si>
  <si>
    <t>1/2 - роспись с 1-й стороны дверного полотна</t>
  </si>
  <si>
    <t>любой</t>
  </si>
  <si>
    <t>массив дуба</t>
  </si>
  <si>
    <t>корень вяза</t>
  </si>
  <si>
    <t>Приложение : примечания к прайс-листу.</t>
  </si>
  <si>
    <t>Арт декор</t>
  </si>
  <si>
    <t>ПО, ПГО</t>
  </si>
  <si>
    <t>коробка</t>
  </si>
  <si>
    <t>притвор</t>
  </si>
  <si>
    <t>розетка</t>
  </si>
  <si>
    <t>банкетка</t>
  </si>
  <si>
    <t>модель, материал, вид, стекло, роспись</t>
  </si>
  <si>
    <t>7 918 692 39 43</t>
  </si>
  <si>
    <r>
      <t xml:space="preserve">планка </t>
    </r>
    <r>
      <rPr>
        <b/>
        <sz val="8"/>
        <rFont val="Times New Roman"/>
        <family val="1"/>
      </rPr>
      <t>соединительная</t>
    </r>
  </si>
  <si>
    <t>80*80*25</t>
  </si>
  <si>
    <t>100*100*25</t>
  </si>
  <si>
    <t>180*80*25</t>
  </si>
  <si>
    <t>180*100*25</t>
  </si>
  <si>
    <t>пирамида</t>
  </si>
  <si>
    <t>Межкомнатные двери и  раздвижные перегородки из массива дуба</t>
  </si>
  <si>
    <t>коллекция, модель, материал, вид, стекло, роспись, декор</t>
  </si>
  <si>
    <t>Филадельфия, Эфес</t>
  </si>
  <si>
    <t>ПГ1</t>
  </si>
  <si>
    <t>ПО1</t>
  </si>
  <si>
    <t>полотно перегородки, 1 глухая филенка</t>
  </si>
  <si>
    <t>полотно перегородки, 1 стекло</t>
  </si>
  <si>
    <t>вид дверного полотна и полотна перегородки:</t>
  </si>
  <si>
    <t>модели Византия 2, Филадельфия 2 - не производится шириной 400,600 мм</t>
  </si>
  <si>
    <t>модель Сакура 2 - не производится шириной 400 мм и высотой более 2000 мм</t>
  </si>
  <si>
    <t>комплект</t>
  </si>
  <si>
    <t>декоративный элемент для двухстворчатой распашной двери</t>
  </si>
  <si>
    <t>декор Ф</t>
  </si>
  <si>
    <t>дуб, корень вяза</t>
  </si>
  <si>
    <t>декор филенок моделей коллекций Арт, Арт декор шпоном из корня вяза</t>
  </si>
  <si>
    <t>наличник К дуб</t>
  </si>
  <si>
    <t>итого:</t>
  </si>
  <si>
    <t>дуб, бамбук</t>
  </si>
  <si>
    <t>нестандартный цвет</t>
  </si>
  <si>
    <r>
      <t xml:space="preserve">х </t>
    </r>
    <r>
      <rPr>
        <sz val="8"/>
        <rFont val="Times New Roman"/>
        <family val="1"/>
      </rPr>
      <t>+ 30%</t>
    </r>
  </si>
  <si>
    <t>дуб сращенный</t>
  </si>
  <si>
    <t>комплектующие, декор:</t>
  </si>
  <si>
    <t>добор комби</t>
  </si>
  <si>
    <t>планка соединительная</t>
  </si>
  <si>
    <t>декор 1</t>
  </si>
  <si>
    <t>ручная роспись акриловыми красками по филенке</t>
  </si>
  <si>
    <t>розетка, пирамида</t>
  </si>
  <si>
    <t>8,9,10</t>
  </si>
  <si>
    <t xml:space="preserve">  -</t>
  </si>
  <si>
    <t>дверное полотно остекленное с решеткой, модели: Эпир ПОр 1,2,7,8</t>
  </si>
  <si>
    <t>с фризом</t>
  </si>
  <si>
    <t>с фризом и колоннами</t>
  </si>
  <si>
    <t>из сращенного массива, для моделей Филадельфия и Эфес</t>
  </si>
  <si>
    <t>резьба</t>
  </si>
  <si>
    <t>с 1-ой стороны</t>
  </si>
  <si>
    <t>с 2-х сторон</t>
  </si>
  <si>
    <t>наличник комби</t>
  </si>
  <si>
    <t>бронза, медь, серебро, антик, снег</t>
  </si>
  <si>
    <t>венге, темный орех, морус, красное дерево, каштан, вишня, орех, светлый орех</t>
  </si>
  <si>
    <t>искл.:</t>
  </si>
  <si>
    <t>декор филенок моделей коллекций Арт, Арт декор декоративной резьбой, ручная работа</t>
  </si>
  <si>
    <t>модель Киото 2 - не производится шириной 400 мм</t>
  </si>
  <si>
    <t>Ф1</t>
  </si>
  <si>
    <t>7, 8</t>
  </si>
  <si>
    <t>1, 2</t>
  </si>
  <si>
    <t>1 ,2</t>
  </si>
  <si>
    <t>1, 2, 3</t>
  </si>
  <si>
    <t>1, 2, 3, 4</t>
  </si>
  <si>
    <t>декор Ф1</t>
  </si>
  <si>
    <t>фигурная фрезеровка на филенках с 2-х сторон дверного полотна, для Эпир 1,2,3 и Эпир 7 ПО</t>
  </si>
  <si>
    <t xml:space="preserve"> +10%</t>
  </si>
  <si>
    <t>браширование</t>
  </si>
  <si>
    <t>кантри*</t>
  </si>
  <si>
    <r>
      <t>2100*</t>
    </r>
    <r>
      <rPr>
        <b/>
        <sz val="8"/>
        <rFont val="Times New Roman"/>
        <family val="1"/>
      </rPr>
      <t>100</t>
    </r>
    <r>
      <rPr>
        <sz val="8"/>
        <rFont val="Times New Roman"/>
        <family val="1"/>
      </rPr>
      <t>*40</t>
    </r>
  </si>
  <si>
    <t>наличник К</t>
  </si>
  <si>
    <t>Боспор</t>
  </si>
  <si>
    <t>по каталогу osmo</t>
  </si>
  <si>
    <t>* масло osmo</t>
  </si>
  <si>
    <t>кантри</t>
  </si>
  <si>
    <t xml:space="preserve"> + 20%</t>
  </si>
  <si>
    <t>комплектующие и декор</t>
  </si>
  <si>
    <t>цвет, отделка, наценка в % к цене прайс-листа</t>
  </si>
  <si>
    <t>браширование, наценка к цене прайс-листа</t>
  </si>
  <si>
    <t>2070*50*16</t>
  </si>
  <si>
    <t>стандартный размер дверного полотна : высота 2000; ширина 400,600,700,800,900 мм</t>
  </si>
  <si>
    <t>цена за условный комплект (дверное полотно, коробка (дуб) 2,5 шт., наличник 80 мм (дуб) 5 шт.)</t>
  </si>
  <si>
    <t>2100, 2200</t>
  </si>
  <si>
    <t>2000, 2100</t>
  </si>
  <si>
    <t>2150, 2250</t>
  </si>
  <si>
    <t>2070, 2170</t>
  </si>
  <si>
    <t>под стандартные дверные полотна</t>
  </si>
  <si>
    <t>искл. 1900*550,600 - без наценки</t>
  </si>
  <si>
    <t>венге, темный орех, морус, красное дерево, каштан, вишня, орех, светлый орех, беленый дуб(+5%), старый дуб, седой дуб, слоновой кости(+5%), крем(+5%), белый (+ 5%)</t>
  </si>
  <si>
    <t>венге, темный орех, морус, красное дерево, каштан, вишня, орех, светлый орех, анегри (+30%), старый дуб, седой дуб, беленый дуб(+5%), слоновой кости(+5%), крем(+5%) белый (+5%)</t>
  </si>
  <si>
    <t>+5%</t>
  </si>
  <si>
    <t>все остальные модели</t>
  </si>
  <si>
    <t>Скиф</t>
  </si>
  <si>
    <t>ПГз</t>
  </si>
  <si>
    <t>модели коллекций  Арт, Арт декор и модели Эпир 1,2,7,8 ПГр и ПОр - не производятся шириной 400 мм</t>
  </si>
  <si>
    <t>Боспор, Скиф</t>
  </si>
  <si>
    <t>ПГр</t>
  </si>
  <si>
    <t>дверное полотно глухое, модели: Эпир ПГр 1,2,7,8</t>
  </si>
  <si>
    <t>полотно с глухой филенкой и заклепками из массива дуба</t>
  </si>
  <si>
    <t>не применяется для коллекции Боспор, Скиф</t>
  </si>
  <si>
    <t>не комплектуется с дверными полотнами коллекции Боспор, Скиф</t>
  </si>
  <si>
    <t>наличник с канелюрами, не применяется для коллекции Боспор, Скиф</t>
  </si>
  <si>
    <t>ПГ 1,4</t>
  </si>
  <si>
    <t>ПО 1,4 ПГО 4</t>
  </si>
  <si>
    <t>Пф</t>
  </si>
  <si>
    <t>ПГр 8</t>
  </si>
  <si>
    <t>ПОр 8</t>
  </si>
  <si>
    <t>7+5</t>
  </si>
  <si>
    <t>полотно раздвижной перегородки с полукруглой калевкой</t>
  </si>
  <si>
    <t>Сакура Пф</t>
  </si>
  <si>
    <t>полотно раздвижной перегородки с фигурной калевкой</t>
  </si>
  <si>
    <t>Цена за стандартный размер и стандартный цвет, дополнительная информация и исключения - см. в примечании.</t>
  </si>
  <si>
    <t>ПГр 12</t>
  </si>
  <si>
    <t>ПОр 12</t>
  </si>
  <si>
    <t>стандартный размер полотна дверной перегородки: высота 1800-2900 мм, шаг 100 мм; ширина 400-1000 мм , шаг 50 мм</t>
  </si>
  <si>
    <t>модель Сакура Пф ПО8, ПГ8 производится от 600 мм по ширине</t>
  </si>
  <si>
    <t>модель Сакура Пф ПО12, ПГ12 производится от 700 мм по ширине</t>
  </si>
  <si>
    <t>искл. Арт декор 1,2,3 не производится шириной менее 550 мм</t>
  </si>
  <si>
    <t>пирамида, банкетка</t>
  </si>
  <si>
    <t>Сакура П, ПФ</t>
  </si>
  <si>
    <t>конструкция модели дверного полотна и полотна перегородки</t>
  </si>
  <si>
    <t>возможна для коллекций Арт, Арт декор, Византия, Никея, Киото, Филадельфия, Эфес, и моделей Эпир 1, Эпир 2, Эпир 3, Сакура П и Пф</t>
  </si>
  <si>
    <t>за стандартный размер и стандартный цвет, с исключениями - см. п.1, п.4</t>
  </si>
  <si>
    <t>полотно перегородки, глухие филенки чередуются с остекленными</t>
  </si>
  <si>
    <t>краска</t>
  </si>
  <si>
    <t>степень выравнивания разноотеночности древесины</t>
  </si>
  <si>
    <t>морилка</t>
  </si>
  <si>
    <t>высокая</t>
  </si>
  <si>
    <t>черный цвет, при взгляде под углом от 30º, приобретает баклажанный оттенок</t>
  </si>
  <si>
    <t>темный орех</t>
  </si>
  <si>
    <t xml:space="preserve">коричневый </t>
  </si>
  <si>
    <t>красное дерево</t>
  </si>
  <si>
    <t>красно-рыжий</t>
  </si>
  <si>
    <t>морус</t>
  </si>
  <si>
    <t>зелёный</t>
  </si>
  <si>
    <t>вишня</t>
  </si>
  <si>
    <t>красно-малиновый</t>
  </si>
  <si>
    <t>каштан</t>
  </si>
  <si>
    <t>коричневый оттенок красного цвета</t>
  </si>
  <si>
    <t>орех</t>
  </si>
  <si>
    <t>коричнево-розовый</t>
  </si>
  <si>
    <t>светлый орех</t>
  </si>
  <si>
    <t>низкая</t>
  </si>
  <si>
    <t>жёлто-зелёный</t>
  </si>
  <si>
    <t>старый дуб</t>
  </si>
  <si>
    <t>коричневая</t>
  </si>
  <si>
    <t>жёлто-серый</t>
  </si>
  <si>
    <t>седой дуб</t>
  </si>
  <si>
    <t>тёмно-жёлтый</t>
  </si>
  <si>
    <t>анегри</t>
  </si>
  <si>
    <t>очень низкая</t>
  </si>
  <si>
    <t>светло-жёлтый</t>
  </si>
  <si>
    <t>беленый дуб</t>
  </si>
  <si>
    <t>эмаль</t>
  </si>
  <si>
    <t>RAL 1015</t>
  </si>
  <si>
    <t>укрывистая</t>
  </si>
  <si>
    <t>тёмно-бежевый</t>
  </si>
  <si>
    <t>слоновой кости</t>
  </si>
  <si>
    <t>светло-бежевый</t>
  </si>
  <si>
    <t>белый</t>
  </si>
  <si>
    <t>RAL 9003</t>
  </si>
  <si>
    <t>крем</t>
  </si>
  <si>
    <t>RAL 9001</t>
  </si>
  <si>
    <t>кремовый</t>
  </si>
  <si>
    <t>цвет</t>
  </si>
  <si>
    <t>глянец, gloss</t>
  </si>
  <si>
    <t>белый дуб кантри</t>
  </si>
  <si>
    <t>снег кантри</t>
  </si>
  <si>
    <t>дуб кантри</t>
  </si>
  <si>
    <t>серый дуб кантри</t>
  </si>
  <si>
    <t>дуб антик кантри</t>
  </si>
  <si>
    <t>орех кантри</t>
  </si>
  <si>
    <t>венге кантри</t>
  </si>
  <si>
    <t>масло*</t>
  </si>
  <si>
    <t>средняя</t>
  </si>
  <si>
    <t>серо зеленый</t>
  </si>
  <si>
    <t>1,2,4,3,5,6,7</t>
  </si>
  <si>
    <t>7+1,2,4,5,6</t>
  </si>
  <si>
    <t>1,2,3,4,5,6,7</t>
  </si>
  <si>
    <t>характеристики цвета</t>
  </si>
  <si>
    <t>прозрачное</t>
  </si>
  <si>
    <t>11+7</t>
  </si>
  <si>
    <t>прозрачное и бесцветное стекло</t>
  </si>
  <si>
    <t>без наценки</t>
  </si>
  <si>
    <t>модели коллекций Боспор и Скиф не производятся без браширования</t>
  </si>
  <si>
    <t>коричнево-красный</t>
  </si>
  <si>
    <t>коричнево-желтый</t>
  </si>
  <si>
    <t>желто- коричневый</t>
  </si>
  <si>
    <t>серо-бежевый</t>
  </si>
  <si>
    <t>темный серо-коричневый</t>
  </si>
  <si>
    <t>табачный с серым оттенком</t>
  </si>
  <si>
    <t>11</t>
  </si>
  <si>
    <t>11 + 7</t>
  </si>
  <si>
    <t>табак кантри</t>
  </si>
  <si>
    <t>б/цв.</t>
  </si>
  <si>
    <t>зеркало</t>
  </si>
  <si>
    <t>одностороннее, по запросу</t>
  </si>
  <si>
    <t>глубокое (браш+)</t>
  </si>
  <si>
    <t>стандартное (браш)</t>
  </si>
  <si>
    <t>добор дуб</t>
  </si>
  <si>
    <t>классическая коллекция</t>
  </si>
  <si>
    <t>коллекция кантри</t>
  </si>
  <si>
    <t>цена за кв.м</t>
  </si>
  <si>
    <t>винтаж</t>
  </si>
  <si>
    <t>стандартный</t>
  </si>
  <si>
    <t>RAL</t>
  </si>
  <si>
    <t>вариант отделки</t>
  </si>
  <si>
    <t>слой краски</t>
  </si>
  <si>
    <t xml:space="preserve">слой 2 -  только эмаль (белый, беленый дуб, слоновой кости, крем, RAL) </t>
  </si>
  <si>
    <t>+40%</t>
  </si>
  <si>
    <t>+50%</t>
  </si>
  <si>
    <t>+60%</t>
  </si>
  <si>
    <t>+70%</t>
  </si>
  <si>
    <t>по образцу покупателя</t>
  </si>
  <si>
    <t>белое матовое стекло, фацет* по периметру</t>
  </si>
  <si>
    <t>белое матовое стекло, фацет* по периметру, гравировка</t>
  </si>
  <si>
    <t>стекло бронза, фацет* по периметру</t>
  </si>
  <si>
    <t>стекло бронза, фацет* по периметру, гравировка</t>
  </si>
  <si>
    <t>прозрачное и бесцветное стекло с фацетом* по периметру</t>
  </si>
  <si>
    <t>панель</t>
  </si>
  <si>
    <t>модель, материал, размер в мм</t>
  </si>
  <si>
    <t>панель комби</t>
  </si>
  <si>
    <t>окраска в 2 цвета возможна с наценкой 10%</t>
  </si>
  <si>
    <t>наличник дуб, наличник Л дуб, наличник комби</t>
  </si>
  <si>
    <t>коробка дуб, коробка Л дуб</t>
  </si>
  <si>
    <t>Л</t>
  </si>
  <si>
    <t>наличник Л</t>
  </si>
  <si>
    <t>комплектуется только с коробкой Л, устанавливается в единой плоскости с дверным полотном</t>
  </si>
  <si>
    <t>мдф, шпон дуба</t>
  </si>
  <si>
    <t>коробка Л</t>
  </si>
  <si>
    <t>установочная коробка с уплотнителем , сращенный массив дуба, комплектуется наличником Л, добором</t>
  </si>
  <si>
    <t>установочная коробка с уплотнителем , сращенный массив дуба, комплектуется любым наличником, добором</t>
  </si>
  <si>
    <t>не применяется для коллекции Боспор, Скиф и наличника Л</t>
  </si>
  <si>
    <t>модель Легато - не производится высотой более 2400 мм</t>
  </si>
  <si>
    <t>Легато</t>
  </si>
  <si>
    <t>Эпир, Византия, Киото, Никея, Легато</t>
  </si>
  <si>
    <t>Легато 1,2</t>
  </si>
  <si>
    <t>1 - горизонтальное расположение шпона, 2 - вертикальное расположение шпона</t>
  </si>
  <si>
    <t>не применяется для коллекций Боспор, Скиф</t>
  </si>
  <si>
    <t xml:space="preserve"> +20%</t>
  </si>
  <si>
    <t>до 100 мм</t>
  </si>
  <si>
    <t>модель</t>
  </si>
  <si>
    <t>подрезка, мм</t>
  </si>
  <si>
    <t>Киото, Сакура</t>
  </si>
  <si>
    <t>до 50 мм</t>
  </si>
  <si>
    <t>возможна подрезка стандартного дверного полотна по высоте без изменения конструкции и пропорций, без наценки и без сохранения гарантии:</t>
  </si>
  <si>
    <t>всего</t>
  </si>
  <si>
    <t>нанесение патины</t>
  </si>
  <si>
    <t>стандартное*</t>
  </si>
  <si>
    <t>опциональное**</t>
  </si>
  <si>
    <t>в поры древесины</t>
  </si>
  <si>
    <t>на каркасе - в поры древесины, на филенке (бамбук) - между ламелями и в стественных углублениях</t>
  </si>
  <si>
    <t>декор Ф, Ф1</t>
  </si>
  <si>
    <t>капители А4,А5,В,Ф</t>
  </si>
  <si>
    <t>капители А,А1,А2,А3</t>
  </si>
  <si>
    <t>плинтус фигурный</t>
  </si>
  <si>
    <t>наличник К, декор 1</t>
  </si>
  <si>
    <t>Ф - фигурный профиль</t>
  </si>
  <si>
    <t>наименование, модель</t>
  </si>
  <si>
    <t>Византия, Киото, Никея, Легато, Эфес, Эпир, Сакура П, Сакура Пф</t>
  </si>
  <si>
    <t>затемнение в уголках и углублениях калевки, по периметру фигурной калевки каркаса и филенки, сплошное нанесение на калевку</t>
  </si>
  <si>
    <t>затемнение в уголках калевки</t>
  </si>
  <si>
    <t>в поры древесины, на филенке по периметру фигареи одной полоской, на багете двумя полосками по углублениям</t>
  </si>
  <si>
    <t>затемнение в уголках багета, сплошное нанесение на багет и фрезеровку филенки, по периметру фигареи полоской</t>
  </si>
  <si>
    <t>сплошное нанесение</t>
  </si>
  <si>
    <t>сплошное нанесение в углублениях профиля и фриза</t>
  </si>
  <si>
    <t>в поры древесины, сплошное нанесение в углублениях фриза и колонн</t>
  </si>
  <si>
    <t>в углублениях профиля</t>
  </si>
  <si>
    <t>по периметру тонкой полоской</t>
  </si>
  <si>
    <t>наличник, коробка, добор, плинтус, декор, планка, притвор, брус</t>
  </si>
  <si>
    <t xml:space="preserve">патина по калевке полностью, полосками в углублениях калевки  </t>
  </si>
  <si>
    <t>сплошное нанесение в канелюрах, по периметру тонкой полоской</t>
  </si>
  <si>
    <t>по периметрй полоской, в углублениях фрезеровки, сплошное нанесение по всей поверхности или только по фрезеровке</t>
  </si>
  <si>
    <t>розетка, банкетка</t>
  </si>
  <si>
    <t>затемнение углов и нанесение полосками на ребра, сплошное нанесение по всй поверхности</t>
  </si>
  <si>
    <t>под роспись патина не наносится</t>
  </si>
  <si>
    <t>1,2,3,3а,3б,3в,4,7,7/2,8,12</t>
  </si>
  <si>
    <t>1, 2, 3 а-б-в, 2/7</t>
  </si>
  <si>
    <t>панель из мдф, облицованная шпоном дуба по лицевой стороне, используется как добор (без шипа и паза) или декоративная панель</t>
  </si>
  <si>
    <t>фигурная фрезеровка на филенках с 2-х сторон дверного полотна, для коллекции Эпир, модели 1, 2, 2/7, 3 а б в, 7 - только на нижней филенке</t>
  </si>
  <si>
    <t>венге, темный орех, морус, красное дерево, каштан, вишня, орех, светлый орех, анегри (+30%), старый дуб, седой дуб, беленый дуб(+5%), слоновой кости(+5%), крем(+5%), белый (+5%)</t>
  </si>
  <si>
    <t>венге, темный орех, морус, каштан, орех, светлый орех, анегри (+30%), старый дуб, седой дуб, беленый дуб(+5%), слоновой кости(+5%), крем(+5%), белый (+5%)</t>
  </si>
  <si>
    <t>опт 3</t>
  </si>
  <si>
    <t>Приложение: коммерческие условия сотрудничества</t>
  </si>
  <si>
    <t>К О М М Е Р Ч Е С К И Е    У С Л О В И Я   С О Т Р У Д Н И Ч Е С Т В А</t>
  </si>
  <si>
    <t>Приглашаем к сотрудничеству на следующих условиях:</t>
  </si>
  <si>
    <r>
      <t>категория</t>
    </r>
    <r>
      <rPr>
        <sz val="9"/>
        <rFont val="Times New Roman"/>
        <family val="1"/>
      </rPr>
      <t xml:space="preserve"> покупателя</t>
    </r>
  </si>
  <si>
    <r>
      <t>цена</t>
    </r>
    <r>
      <rPr>
        <sz val="9"/>
        <rFont val="Times New Roman"/>
        <family val="1"/>
      </rPr>
      <t xml:space="preserve">                                    в прайс-листе</t>
    </r>
  </si>
  <si>
    <t>условия сотрудничества</t>
  </si>
  <si>
    <r>
      <t>объем закупок</t>
    </r>
    <r>
      <rPr>
        <sz val="9"/>
        <rFont val="Times New Roman"/>
        <family val="1"/>
      </rPr>
      <t>, компл./месяц</t>
    </r>
  </si>
  <si>
    <t>способ продажи</t>
  </si>
  <si>
    <r>
      <t>представительство ТМ</t>
    </r>
    <r>
      <rPr>
        <sz val="9"/>
        <rFont val="Times New Roman"/>
        <family val="1"/>
      </rPr>
      <t xml:space="preserve"> в определенном регионе</t>
    </r>
  </si>
  <si>
    <r>
      <t xml:space="preserve">открытие </t>
    </r>
    <r>
      <rPr>
        <b/>
        <sz val="9"/>
        <rFont val="Times New Roman"/>
        <family val="1"/>
      </rPr>
      <t xml:space="preserve">брендового салона </t>
    </r>
  </si>
  <si>
    <r>
      <t xml:space="preserve">открытие </t>
    </r>
    <r>
      <rPr>
        <b/>
        <sz val="9"/>
        <rFont val="Times New Roman"/>
        <family val="1"/>
      </rPr>
      <t>брендовых секций</t>
    </r>
  </si>
  <si>
    <r>
      <t>количество моделей</t>
    </r>
    <r>
      <rPr>
        <sz val="9"/>
        <rFont val="Times New Roman"/>
        <family val="1"/>
      </rPr>
      <t xml:space="preserve"> в торговой точке</t>
    </r>
  </si>
  <si>
    <r>
      <t>скидка</t>
    </r>
    <r>
      <rPr>
        <sz val="9"/>
        <rFont val="Times New Roman"/>
        <family val="1"/>
      </rPr>
      <t xml:space="preserve"> от розничной цены</t>
    </r>
  </si>
  <si>
    <r>
      <t xml:space="preserve">торговая </t>
    </r>
    <r>
      <rPr>
        <b/>
        <sz val="9"/>
        <rFont val="Times New Roman"/>
        <family val="1"/>
      </rPr>
      <t>наценка</t>
    </r>
    <r>
      <rPr>
        <sz val="9"/>
        <rFont val="Times New Roman"/>
        <family val="1"/>
      </rPr>
      <t xml:space="preserve">  до розничной цены</t>
    </r>
  </si>
  <si>
    <t>условия оплаты</t>
  </si>
  <si>
    <t xml:space="preserve">оптовый </t>
  </si>
  <si>
    <t xml:space="preserve"> - </t>
  </si>
  <si>
    <t>от 10</t>
  </si>
  <si>
    <t>30%</t>
  </si>
  <si>
    <t>розничный</t>
  </si>
  <si>
    <t>розничная</t>
  </si>
  <si>
    <t>Примечание:</t>
  </si>
  <si>
    <t>дилер :</t>
  </si>
  <si>
    <t>является территориальным представителем фабрики;</t>
  </si>
  <si>
    <t>розничная цена :</t>
  </si>
  <si>
    <t>является рекомендованной минимальной ценой товара;</t>
  </si>
  <si>
    <t>фирменный стиль :</t>
  </si>
  <si>
    <t>оформление места продажи в цветовом и графическом дизайне рекламных материалов ТМ;</t>
  </si>
  <si>
    <t>бренд-секция :</t>
  </si>
  <si>
    <t>выставка образцов дверей с установкой в проемы и врезкой фурнитуры , рекламой ТМ;</t>
  </si>
  <si>
    <t>брендовый салон :</t>
  </si>
  <si>
    <t>объем закупок :</t>
  </si>
  <si>
    <t>договорная величина, зависит от региона продаж;</t>
  </si>
  <si>
    <t>скидки :</t>
  </si>
  <si>
    <t>цены на продукцию определяются в действующем прайс-листе в соответствующих категориях покупателя;</t>
  </si>
  <si>
    <t>г. Белореченск, Краснодарский край, Россия</t>
  </si>
  <si>
    <t xml:space="preserve"> belorawood@yandex.ru</t>
  </si>
  <si>
    <t xml:space="preserve"> belorawood.com</t>
  </si>
  <si>
    <t>"БелораВуд, двери из массива дуба", выставка образцов дверей только ТМ БелораВуд, всего модельного ряда, с установкой в проемы и врезкой фурнитуры , рекламой ТМ;</t>
  </si>
  <si>
    <t>2150*113*17</t>
  </si>
  <si>
    <t>наличник Ф</t>
  </si>
  <si>
    <t>наличник с фигурным профилем</t>
  </si>
  <si>
    <t>из массива дуба, сращенный по длине, виден минишип, калёвка не облицована шпоном дуба</t>
  </si>
  <si>
    <t xml:space="preserve">Никея </t>
  </si>
  <si>
    <t>1,2,4</t>
  </si>
  <si>
    <t>3а</t>
  </si>
  <si>
    <t>3б</t>
  </si>
  <si>
    <t>3в</t>
  </si>
  <si>
    <t>пропорционально измененю высоты дверного полотна</t>
  </si>
  <si>
    <t>нижняя и средняя филенка не изменяются, верхняя изменяется пропорционально высоте дверного полотна</t>
  </si>
  <si>
    <t>нижняя филенка не изменяется, верхняя изменяется пропорционально высоте дверного полотна</t>
  </si>
  <si>
    <t>верхняя и нижняя филенка не изменяются, средняя изменяется пропорционально высоте дверного полотна</t>
  </si>
  <si>
    <t>пропорции филенок дверного полотна нестандартного размера изменяются при изменении высоты дверного полотна:</t>
  </si>
  <si>
    <t>размеры филенок нестандартно дверного полотна</t>
  </si>
  <si>
    <t>раздвижная  перегородка</t>
  </si>
  <si>
    <t>наличник Ф дуб</t>
  </si>
  <si>
    <t>Примечания к прайс- листу фабрики БелораВуд от 07.03.2017</t>
  </si>
  <si>
    <t>100*2220/80</t>
  </si>
  <si>
    <t>2775,0*0,3</t>
  </si>
  <si>
    <t>2775,0+832,5</t>
  </si>
  <si>
    <t>ширина фацета на сатине 30 мм, на бронзе 25 мм; стекло с фацетом не устанавливается в дверные полотна вида ПОр шириной менее 550 мм</t>
  </si>
  <si>
    <t>**</t>
  </si>
  <si>
    <t>выполняется по умолчанию</t>
  </si>
  <si>
    <t>руб./условный комплект</t>
  </si>
  <si>
    <t>2070-2670*190-1000*16</t>
  </si>
  <si>
    <t>по образцам</t>
  </si>
  <si>
    <t>50% предоплата, 50% перед отгрузкой</t>
  </si>
  <si>
    <t>по каталогу, интернет - магазин, дизайнер, строительная фирма</t>
  </si>
  <si>
    <t>от 20</t>
  </si>
  <si>
    <t>реклама ТМ БелораВуд</t>
  </si>
  <si>
    <t>белый дуб кантри, снег кантри, дуб кантри, серый дуб кантри, дуб антик кантри, орех кантри, венге кантри, табак кантри</t>
  </si>
  <si>
    <t>выполняется дополнительно к патине в порах древесины, согласно примечаниям к заказу</t>
  </si>
  <si>
    <t>порог</t>
  </si>
  <si>
    <t>коробка без пазов</t>
  </si>
  <si>
    <t>коробка,</t>
  </si>
  <si>
    <t>прайс-лист ТМ БелораВуд от 20.04.17, цена в рублях РФ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</si>
</sst>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3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b/>
      <sz val="9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 style="medium"/>
      <right style="double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double"/>
      <top style="hair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double"/>
      <top style="thick"/>
      <bottom style="medium"/>
    </border>
    <border>
      <left style="double"/>
      <right>
        <color indexed="63"/>
      </right>
      <top>
        <color indexed="63"/>
      </top>
      <bottom style="thick"/>
    </border>
    <border>
      <left style="medium"/>
      <right style="double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hair"/>
    </border>
    <border>
      <left>
        <color indexed="63"/>
      </left>
      <right style="double"/>
      <top style="thick"/>
      <bottom style="hair"/>
    </border>
    <border>
      <left style="medium"/>
      <right style="medium"/>
      <top style="hair"/>
      <bottom style="thick"/>
    </border>
    <border>
      <left>
        <color indexed="63"/>
      </left>
      <right style="double"/>
      <top style="hair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hair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double"/>
      <top style="thick"/>
      <bottom style="thick"/>
    </border>
    <border>
      <left style="medium"/>
      <right style="double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ck"/>
      <bottom style="hair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ck"/>
      <bottom style="thin"/>
    </border>
    <border>
      <left style="double"/>
      <right>
        <color indexed="63"/>
      </right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 style="double"/>
      <top style="double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hair"/>
      <bottom style="thick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00">
    <xf numFmtId="0" fontId="0" fillId="0" borderId="0" xfId="0" applyAlignment="1">
      <alignment/>
    </xf>
    <xf numFmtId="0" fontId="26" fillId="24" borderId="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 vertical="center"/>
    </xf>
    <xf numFmtId="0" fontId="24" fillId="25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right" vertical="center"/>
    </xf>
    <xf numFmtId="0" fontId="23" fillId="25" borderId="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6" fillId="25" borderId="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49" fontId="2" fillId="25" borderId="13" xfId="0" applyNumberFormat="1" applyFont="1" applyFill="1" applyBorder="1" applyAlignment="1">
      <alignment horizontal="left" vertical="center" wrapText="1"/>
    </xf>
    <xf numFmtId="49" fontId="2" fillId="25" borderId="14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3" fontId="2" fillId="24" borderId="0" xfId="0" applyNumberFormat="1" applyFont="1" applyFill="1" applyBorder="1" applyAlignment="1">
      <alignment horizontal="center" vertical="center"/>
    </xf>
    <xf numFmtId="9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25" borderId="0" xfId="0" applyFont="1" applyFill="1" applyBorder="1" applyAlignment="1">
      <alignment horizontal="center" vertical="center" textRotation="90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2" fillId="25" borderId="19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9" fontId="2" fillId="25" borderId="19" xfId="0" applyNumberFormat="1" applyFont="1" applyFill="1" applyBorder="1" applyAlignment="1">
      <alignment horizontal="center" vertical="center"/>
    </xf>
    <xf numFmtId="9" fontId="2" fillId="25" borderId="0" xfId="0" applyNumberFormat="1" applyFont="1" applyFill="1" applyBorder="1" applyAlignment="1">
      <alignment horizontal="center" vertical="center"/>
    </xf>
    <xf numFmtId="49" fontId="2" fillId="25" borderId="19" xfId="0" applyNumberFormat="1" applyFont="1" applyFill="1" applyBorder="1" applyAlignment="1">
      <alignment horizontal="center" vertical="center"/>
    </xf>
    <xf numFmtId="3" fontId="2" fillId="25" borderId="19" xfId="0" applyNumberFormat="1" applyFont="1" applyFill="1" applyBorder="1" applyAlignment="1">
      <alignment horizontal="center" vertical="center"/>
    </xf>
    <xf numFmtId="1" fontId="2" fillId="25" borderId="19" xfId="0" applyNumberFormat="1" applyFont="1" applyFill="1" applyBorder="1" applyAlignment="1">
      <alignment horizontal="center" vertical="center"/>
    </xf>
    <xf numFmtId="9" fontId="2" fillId="25" borderId="0" xfId="0" applyNumberFormat="1" applyFont="1" applyFill="1" applyBorder="1" applyAlignment="1">
      <alignment horizontal="left" vertical="center"/>
    </xf>
    <xf numFmtId="0" fontId="28" fillId="25" borderId="0" xfId="0" applyFont="1" applyFill="1" applyBorder="1" applyAlignment="1">
      <alignment vertical="center"/>
    </xf>
    <xf numFmtId="0" fontId="26" fillId="25" borderId="0" xfId="0" applyFont="1" applyFill="1" applyBorder="1" applyAlignment="1">
      <alignment horizontal="right" vertical="center"/>
    </xf>
    <xf numFmtId="181" fontId="2" fillId="25" borderId="0" xfId="0" applyNumberFormat="1" applyFont="1" applyFill="1" applyAlignment="1">
      <alignment horizontal="left" vertical="center"/>
    </xf>
    <xf numFmtId="0" fontId="28" fillId="25" borderId="0" xfId="0" applyFont="1" applyFill="1" applyAlignment="1">
      <alignment vertical="center"/>
    </xf>
    <xf numFmtId="0" fontId="28" fillId="25" borderId="0" xfId="0" applyFont="1" applyFill="1" applyAlignment="1">
      <alignment horizontal="right" vertical="center"/>
    </xf>
    <xf numFmtId="49" fontId="2" fillId="25" borderId="0" xfId="0" applyNumberFormat="1" applyFont="1" applyFill="1" applyBorder="1" applyAlignment="1">
      <alignment horizontal="center" vertical="center"/>
    </xf>
    <xf numFmtId="1" fontId="2" fillId="25" borderId="18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 textRotation="90" wrapText="1"/>
    </xf>
    <xf numFmtId="0" fontId="24" fillId="25" borderId="21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left" vertical="center"/>
    </xf>
    <xf numFmtId="0" fontId="2" fillId="25" borderId="23" xfId="0" applyFont="1" applyFill="1" applyBorder="1" applyAlignment="1">
      <alignment horizontal="left" vertical="center"/>
    </xf>
    <xf numFmtId="0" fontId="2" fillId="25" borderId="23" xfId="0" applyFont="1" applyFill="1" applyBorder="1" applyAlignment="1">
      <alignment horizontal="left" vertical="center" wrapText="1"/>
    </xf>
    <xf numFmtId="4" fontId="2" fillId="25" borderId="0" xfId="0" applyNumberFormat="1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right" vertical="center" wrapText="1"/>
    </xf>
    <xf numFmtId="0" fontId="2" fillId="25" borderId="20" xfId="0" applyFont="1" applyFill="1" applyBorder="1" applyAlignment="1">
      <alignment horizontal="left" vertical="center"/>
    </xf>
    <xf numFmtId="0" fontId="2" fillId="25" borderId="24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3" fontId="2" fillId="25" borderId="28" xfId="0" applyNumberFormat="1" applyFont="1" applyFill="1" applyBorder="1" applyAlignment="1">
      <alignment horizontal="center" vertical="center" wrapText="1"/>
    </xf>
    <xf numFmtId="3" fontId="2" fillId="25" borderId="29" xfId="0" applyNumberFormat="1" applyFont="1" applyFill="1" applyBorder="1" applyAlignment="1">
      <alignment horizontal="center" vertical="center" wrapText="1"/>
    </xf>
    <xf numFmtId="3" fontId="2" fillId="25" borderId="30" xfId="0" applyNumberFormat="1" applyFont="1" applyFill="1" applyBorder="1" applyAlignment="1">
      <alignment horizontal="center" vertical="center" wrapText="1"/>
    </xf>
    <xf numFmtId="3" fontId="2" fillId="25" borderId="31" xfId="0" applyNumberFormat="1" applyFont="1" applyFill="1" applyBorder="1" applyAlignment="1">
      <alignment horizontal="center" vertical="center" wrapText="1"/>
    </xf>
    <xf numFmtId="3" fontId="2" fillId="25" borderId="32" xfId="0" applyNumberFormat="1" applyFont="1" applyFill="1" applyBorder="1" applyAlignment="1">
      <alignment horizontal="center" vertical="center" wrapText="1"/>
    </xf>
    <xf numFmtId="3" fontId="2" fillId="25" borderId="33" xfId="0" applyNumberFormat="1" applyFont="1" applyFill="1" applyBorder="1" applyAlignment="1">
      <alignment horizontal="center" vertical="center" wrapText="1"/>
    </xf>
    <xf numFmtId="3" fontId="2" fillId="25" borderId="34" xfId="0" applyNumberFormat="1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36" xfId="0" applyFont="1" applyFill="1" applyBorder="1" applyAlignment="1">
      <alignment horizontal="left" vertical="center" wrapText="1"/>
    </xf>
    <xf numFmtId="3" fontId="2" fillId="25" borderId="37" xfId="0" applyNumberFormat="1" applyFont="1" applyFill="1" applyBorder="1" applyAlignment="1">
      <alignment horizontal="center" vertical="center" wrapText="1"/>
    </xf>
    <xf numFmtId="3" fontId="2" fillId="25" borderId="38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left" vertical="center" wrapText="1"/>
    </xf>
    <xf numFmtId="3" fontId="2" fillId="25" borderId="40" xfId="0" applyNumberFormat="1" applyFont="1" applyFill="1" applyBorder="1" applyAlignment="1">
      <alignment horizontal="center" vertical="center" wrapText="1"/>
    </xf>
    <xf numFmtId="3" fontId="2" fillId="25" borderId="41" xfId="0" applyNumberFormat="1" applyFont="1" applyFill="1" applyBorder="1" applyAlignment="1">
      <alignment horizontal="center" vertical="center" wrapText="1"/>
    </xf>
    <xf numFmtId="0" fontId="2" fillId="25" borderId="42" xfId="0" applyFont="1" applyFill="1" applyBorder="1" applyAlignment="1">
      <alignment horizontal="left" vertical="center" wrapText="1"/>
    </xf>
    <xf numFmtId="0" fontId="2" fillId="25" borderId="43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3" fontId="2" fillId="25" borderId="44" xfId="0" applyNumberFormat="1" applyFont="1" applyFill="1" applyBorder="1" applyAlignment="1">
      <alignment horizontal="center" vertical="center" wrapText="1"/>
    </xf>
    <xf numFmtId="3" fontId="2" fillId="25" borderId="45" xfId="0" applyNumberFormat="1" applyFont="1" applyFill="1" applyBorder="1" applyAlignment="1">
      <alignment horizontal="center" vertical="center" wrapText="1"/>
    </xf>
    <xf numFmtId="3" fontId="2" fillId="25" borderId="46" xfId="0" applyNumberFormat="1" applyFont="1" applyFill="1" applyBorder="1" applyAlignment="1">
      <alignment horizontal="center" vertical="center" wrapText="1"/>
    </xf>
    <xf numFmtId="3" fontId="2" fillId="25" borderId="47" xfId="0" applyNumberFormat="1" applyFont="1" applyFill="1" applyBorder="1" applyAlignment="1">
      <alignment horizontal="center" vertical="center" wrapText="1"/>
    </xf>
    <xf numFmtId="3" fontId="2" fillId="25" borderId="48" xfId="0" applyNumberFormat="1" applyFont="1" applyFill="1" applyBorder="1" applyAlignment="1">
      <alignment horizontal="center" vertical="center" wrapText="1"/>
    </xf>
    <xf numFmtId="3" fontId="2" fillId="25" borderId="49" xfId="0" applyNumberFormat="1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3" fontId="2" fillId="25" borderId="51" xfId="0" applyNumberFormat="1" applyFont="1" applyFill="1" applyBorder="1" applyAlignment="1">
      <alignment horizontal="center" vertical="center" wrapText="1"/>
    </xf>
    <xf numFmtId="3" fontId="2" fillId="25" borderId="52" xfId="0" applyNumberFormat="1" applyFont="1" applyFill="1" applyBorder="1" applyAlignment="1">
      <alignment horizontal="center" vertical="center" wrapText="1"/>
    </xf>
    <xf numFmtId="3" fontId="2" fillId="25" borderId="53" xfId="0" applyNumberFormat="1" applyFont="1" applyFill="1" applyBorder="1" applyAlignment="1">
      <alignment horizontal="center" vertical="center" wrapText="1"/>
    </xf>
    <xf numFmtId="3" fontId="2" fillId="25" borderId="17" xfId="0" applyNumberFormat="1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textRotation="90" wrapText="1"/>
    </xf>
    <xf numFmtId="3" fontId="2" fillId="25" borderId="15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textRotation="90" wrapText="1"/>
    </xf>
    <xf numFmtId="49" fontId="2" fillId="24" borderId="0" xfId="0" applyNumberFormat="1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25" borderId="54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textRotation="90" wrapText="1"/>
    </xf>
    <xf numFmtId="0" fontId="26" fillId="25" borderId="15" xfId="0" applyFont="1" applyFill="1" applyBorder="1" applyAlignment="1">
      <alignment horizontal="center" vertical="center" textRotation="90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49" fontId="2" fillId="25" borderId="0" xfId="0" applyNumberFormat="1" applyFont="1" applyFill="1" applyBorder="1" applyAlignment="1">
      <alignment horizontal="left" vertical="center"/>
    </xf>
    <xf numFmtId="0" fontId="26" fillId="25" borderId="55" xfId="0" applyFont="1" applyFill="1" applyBorder="1" applyAlignment="1">
      <alignment horizontal="center" vertical="center" wrapText="1"/>
    </xf>
    <xf numFmtId="3" fontId="2" fillId="25" borderId="56" xfId="0" applyNumberFormat="1" applyFont="1" applyFill="1" applyBorder="1" applyAlignment="1">
      <alignment horizontal="center" vertical="center" wrapText="1"/>
    </xf>
    <xf numFmtId="0" fontId="2" fillId="25" borderId="57" xfId="0" applyFont="1" applyFill="1" applyBorder="1" applyAlignment="1">
      <alignment horizontal="left" vertical="center" wrapText="1"/>
    </xf>
    <xf numFmtId="3" fontId="2" fillId="25" borderId="58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" fillId="25" borderId="60" xfId="0" applyFont="1" applyFill="1" applyBorder="1" applyAlignment="1">
      <alignment horizontal="left" vertical="center" wrapText="1"/>
    </xf>
    <xf numFmtId="0" fontId="28" fillId="25" borderId="19" xfId="0" applyFont="1" applyFill="1" applyBorder="1" applyAlignment="1">
      <alignment horizontal="left" vertical="center"/>
    </xf>
    <xf numFmtId="0" fontId="2" fillId="25" borderId="61" xfId="0" applyFont="1" applyFill="1" applyBorder="1" applyAlignment="1">
      <alignment horizontal="left" vertical="center"/>
    </xf>
    <xf numFmtId="0" fontId="2" fillId="25" borderId="62" xfId="0" applyFont="1" applyFill="1" applyBorder="1" applyAlignment="1">
      <alignment horizontal="left" vertical="center"/>
    </xf>
    <xf numFmtId="0" fontId="27" fillId="25" borderId="63" xfId="0" applyFont="1" applyFill="1" applyBorder="1" applyAlignment="1">
      <alignment horizontal="left" vertical="center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64" xfId="0" applyFont="1" applyFill="1" applyBorder="1" applyAlignment="1">
      <alignment vertical="center"/>
    </xf>
    <xf numFmtId="0" fontId="2" fillId="25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6" fillId="25" borderId="67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" fillId="25" borderId="68" xfId="0" applyFont="1" applyFill="1" applyBorder="1" applyAlignment="1">
      <alignment horizontal="left" vertical="center" wrapText="1"/>
    </xf>
    <xf numFmtId="3" fontId="2" fillId="25" borderId="69" xfId="0" applyNumberFormat="1" applyFont="1" applyFill="1" applyBorder="1" applyAlignment="1">
      <alignment horizontal="center" vertical="center" wrapText="1"/>
    </xf>
    <xf numFmtId="0" fontId="2" fillId="25" borderId="70" xfId="0" applyFont="1" applyFill="1" applyBorder="1" applyAlignment="1">
      <alignment horizontal="left" vertical="center" wrapText="1"/>
    </xf>
    <xf numFmtId="3" fontId="2" fillId="25" borderId="64" xfId="0" applyNumberFormat="1" applyFont="1" applyFill="1" applyBorder="1" applyAlignment="1">
      <alignment horizontal="center" vertical="center" wrapText="1"/>
    </xf>
    <xf numFmtId="3" fontId="2" fillId="25" borderId="71" xfId="0" applyNumberFormat="1" applyFont="1" applyFill="1" applyBorder="1" applyAlignment="1">
      <alignment horizontal="center" vertical="center" wrapText="1"/>
    </xf>
    <xf numFmtId="0" fontId="2" fillId="25" borderId="72" xfId="0" applyFont="1" applyFill="1" applyBorder="1" applyAlignment="1">
      <alignment horizontal="left" vertical="center" wrapText="1"/>
    </xf>
    <xf numFmtId="0" fontId="2" fillId="25" borderId="73" xfId="0" applyFont="1" applyFill="1" applyBorder="1" applyAlignment="1">
      <alignment horizontal="left" vertical="center" wrapText="1"/>
    </xf>
    <xf numFmtId="0" fontId="2" fillId="25" borderId="74" xfId="0" applyFont="1" applyFill="1" applyBorder="1" applyAlignment="1">
      <alignment horizontal="left" vertical="center"/>
    </xf>
    <xf numFmtId="0" fontId="2" fillId="25" borderId="7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25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horizontal="left" vertical="center" wrapText="1"/>
    </xf>
    <xf numFmtId="0" fontId="2" fillId="25" borderId="78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center" vertical="center" wrapText="1"/>
    </xf>
    <xf numFmtId="0" fontId="28" fillId="25" borderId="79" xfId="0" applyFont="1" applyFill="1" applyBorder="1" applyAlignment="1">
      <alignment horizontal="left" vertical="center"/>
    </xf>
    <xf numFmtId="49" fontId="2" fillId="25" borderId="27" xfId="0" applyNumberFormat="1" applyFont="1" applyFill="1" applyBorder="1" applyAlignment="1">
      <alignment horizontal="left" vertical="center" wrapText="1"/>
    </xf>
    <xf numFmtId="49" fontId="2" fillId="25" borderId="80" xfId="0" applyNumberFormat="1" applyFont="1" applyFill="1" applyBorder="1" applyAlignment="1">
      <alignment horizontal="left" vertical="center" wrapText="1"/>
    </xf>
    <xf numFmtId="0" fontId="2" fillId="25" borderId="80" xfId="0" applyFont="1" applyFill="1" applyBorder="1" applyAlignment="1">
      <alignment horizontal="left" vertical="center" wrapText="1"/>
    </xf>
    <xf numFmtId="0" fontId="2" fillId="25" borderId="67" xfId="0" applyFont="1" applyFill="1" applyBorder="1" applyAlignment="1">
      <alignment horizontal="left" vertical="center" wrapText="1"/>
    </xf>
    <xf numFmtId="3" fontId="2" fillId="25" borderId="8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5" borderId="66" xfId="0" applyNumberFormat="1" applyFont="1" applyFill="1" applyBorder="1" applyAlignment="1">
      <alignment horizontal="center" vertical="center" wrapText="1"/>
    </xf>
    <xf numFmtId="0" fontId="2" fillId="25" borderId="82" xfId="0" applyFont="1" applyFill="1" applyBorder="1" applyAlignment="1">
      <alignment horizontal="left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5" borderId="83" xfId="0" applyFont="1" applyFill="1" applyBorder="1" applyAlignment="1">
      <alignment horizontal="center" vertical="center"/>
    </xf>
    <xf numFmtId="9" fontId="2" fillId="25" borderId="0" xfId="0" applyNumberFormat="1" applyFont="1" applyFill="1" applyAlignment="1">
      <alignment horizontal="left" vertical="center"/>
    </xf>
    <xf numFmtId="0" fontId="2" fillId="25" borderId="63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vertical="center"/>
    </xf>
    <xf numFmtId="0" fontId="2" fillId="25" borderId="84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25" borderId="19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left" vertical="center"/>
    </xf>
    <xf numFmtId="0" fontId="26" fillId="25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5" borderId="85" xfId="0" applyFont="1" applyFill="1" applyBorder="1" applyAlignment="1">
      <alignment horizontal="left" vertical="center" wrapText="1"/>
    </xf>
    <xf numFmtId="0" fontId="24" fillId="25" borderId="86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left" vertical="top"/>
    </xf>
    <xf numFmtId="0" fontId="26" fillId="25" borderId="0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center" vertical="top"/>
    </xf>
    <xf numFmtId="0" fontId="28" fillId="25" borderId="0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vertical="top"/>
    </xf>
    <xf numFmtId="0" fontId="2" fillId="25" borderId="0" xfId="0" applyFont="1" applyFill="1" applyBorder="1" applyAlignment="1">
      <alignment horizontal="right" vertical="top"/>
    </xf>
    <xf numFmtId="0" fontId="28" fillId="25" borderId="0" xfId="0" applyFont="1" applyFill="1" applyBorder="1" applyAlignment="1">
      <alignment horizontal="right" vertical="top"/>
    </xf>
    <xf numFmtId="0" fontId="28" fillId="25" borderId="0" xfId="0" applyFont="1" applyFill="1" applyBorder="1" applyAlignment="1">
      <alignment vertical="top"/>
    </xf>
    <xf numFmtId="0" fontId="26" fillId="25" borderId="0" xfId="0" applyFont="1" applyFill="1" applyBorder="1" applyAlignment="1">
      <alignment horizontal="center" vertical="top"/>
    </xf>
    <xf numFmtId="0" fontId="33" fillId="25" borderId="0" xfId="0" applyFont="1" applyFill="1" applyBorder="1" applyAlignment="1">
      <alignment horizontal="center" vertical="top"/>
    </xf>
    <xf numFmtId="0" fontId="26" fillId="25" borderId="0" xfId="0" applyFont="1" applyFill="1" applyAlignment="1">
      <alignment horizontal="center" vertical="top"/>
    </xf>
    <xf numFmtId="0" fontId="26" fillId="25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2" borderId="0" xfId="0" applyFont="1" applyFill="1" applyAlignment="1">
      <alignment vertical="center"/>
    </xf>
    <xf numFmtId="0" fontId="32" fillId="25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 wrapText="1"/>
    </xf>
    <xf numFmtId="0" fontId="2" fillId="25" borderId="64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49" fontId="2" fillId="25" borderId="39" xfId="0" applyNumberFormat="1" applyFont="1" applyFill="1" applyBorder="1" applyAlignment="1">
      <alignment horizontal="left" vertical="center" wrapText="1"/>
    </xf>
    <xf numFmtId="0" fontId="2" fillId="25" borderId="59" xfId="0" applyFont="1" applyFill="1" applyBorder="1" applyAlignment="1">
      <alignment horizontal="center" vertical="center"/>
    </xf>
    <xf numFmtId="0" fontId="2" fillId="25" borderId="59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center" vertical="center"/>
    </xf>
    <xf numFmtId="3" fontId="2" fillId="25" borderId="88" xfId="0" applyNumberFormat="1" applyFont="1" applyFill="1" applyBorder="1" applyAlignment="1">
      <alignment horizontal="center" vertical="center" wrapText="1"/>
    </xf>
    <xf numFmtId="0" fontId="26" fillId="25" borderId="89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24" fillId="25" borderId="90" xfId="0" applyFont="1" applyFill="1" applyBorder="1" applyAlignment="1">
      <alignment horizontal="left" vertical="center" wrapText="1"/>
    </xf>
    <xf numFmtId="3" fontId="2" fillId="25" borderId="91" xfId="0" applyNumberFormat="1" applyFont="1" applyFill="1" applyBorder="1" applyAlignment="1">
      <alignment horizontal="center" vertical="center" wrapText="1"/>
    </xf>
    <xf numFmtId="3" fontId="2" fillId="25" borderId="92" xfId="0" applyNumberFormat="1" applyFont="1" applyFill="1" applyBorder="1" applyAlignment="1">
      <alignment horizontal="center" vertical="center" wrapText="1"/>
    </xf>
    <xf numFmtId="3" fontId="2" fillId="25" borderId="93" xfId="0" applyNumberFormat="1" applyFont="1" applyFill="1" applyBorder="1" applyAlignment="1">
      <alignment horizontal="center" vertical="center" wrapText="1"/>
    </xf>
    <xf numFmtId="3" fontId="2" fillId="25" borderId="94" xfId="0" applyNumberFormat="1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left" vertical="center"/>
    </xf>
    <xf numFmtId="0" fontId="2" fillId="25" borderId="59" xfId="0" applyFont="1" applyFill="1" applyBorder="1" applyAlignment="1">
      <alignment horizontal="left" vertical="center"/>
    </xf>
    <xf numFmtId="0" fontId="2" fillId="25" borderId="27" xfId="0" applyFont="1" applyFill="1" applyBorder="1" applyAlignment="1">
      <alignment horizontal="center" vertical="center" wrapText="1"/>
    </xf>
    <xf numFmtId="0" fontId="24" fillId="24" borderId="95" xfId="0" applyFont="1" applyFill="1" applyBorder="1" applyAlignment="1">
      <alignment horizontal="center" vertical="center" textRotation="90" wrapText="1"/>
    </xf>
    <xf numFmtId="0" fontId="24" fillId="24" borderId="96" xfId="0" applyFont="1" applyFill="1" applyBorder="1" applyAlignment="1">
      <alignment horizontal="center" vertical="center" textRotation="90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97" xfId="0" applyFont="1" applyFill="1" applyBorder="1" applyAlignment="1">
      <alignment horizontal="center" vertical="center" wrapText="1"/>
    </xf>
    <xf numFmtId="0" fontId="3" fillId="24" borderId="98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vertical="center" wrapText="1"/>
    </xf>
    <xf numFmtId="0" fontId="31" fillId="25" borderId="0" xfId="0" applyFont="1" applyFill="1" applyAlignment="1">
      <alignment vertical="top" wrapText="1"/>
    </xf>
    <xf numFmtId="0" fontId="31" fillId="25" borderId="0" xfId="0" applyFont="1" applyFill="1" applyAlignment="1">
      <alignment wrapText="1"/>
    </xf>
    <xf numFmtId="0" fontId="27" fillId="24" borderId="0" xfId="0" applyFont="1" applyFill="1" applyAlignment="1">
      <alignment wrapText="1"/>
    </xf>
    <xf numFmtId="0" fontId="31" fillId="24" borderId="0" xfId="0" applyFont="1" applyFill="1" applyAlignment="1">
      <alignment vertical="top" wrapText="1"/>
    </xf>
    <xf numFmtId="0" fontId="2" fillId="25" borderId="99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wrapText="1"/>
    </xf>
    <xf numFmtId="0" fontId="27" fillId="25" borderId="77" xfId="0" applyFont="1" applyFill="1" applyBorder="1" applyAlignment="1">
      <alignment horizontal="center" vertical="center" textRotation="90" wrapText="1"/>
    </xf>
    <xf numFmtId="0" fontId="27" fillId="25" borderId="100" xfId="0" applyFont="1" applyFill="1" applyBorder="1" applyAlignment="1">
      <alignment horizontal="center" vertical="top" wrapText="1"/>
    </xf>
    <xf numFmtId="0" fontId="31" fillId="25" borderId="100" xfId="0" applyFont="1" applyFill="1" applyBorder="1" applyAlignment="1">
      <alignment horizontal="center" vertical="top" wrapText="1"/>
    </xf>
    <xf numFmtId="0" fontId="31" fillId="25" borderId="100" xfId="0" applyFont="1" applyFill="1" applyBorder="1" applyAlignment="1">
      <alignment horizontal="center" vertical="top" wrapText="1"/>
    </xf>
    <xf numFmtId="0" fontId="27" fillId="25" borderId="100" xfId="0" applyFont="1" applyFill="1" applyBorder="1" applyAlignment="1">
      <alignment horizontal="center" vertical="top" wrapText="1"/>
    </xf>
    <xf numFmtId="0" fontId="31" fillId="25" borderId="101" xfId="0" applyFont="1" applyFill="1" applyBorder="1" applyAlignment="1">
      <alignment horizontal="center" vertical="top" wrapText="1"/>
    </xf>
    <xf numFmtId="0" fontId="27" fillId="25" borderId="102" xfId="0" applyFont="1" applyFill="1" applyBorder="1" applyAlignment="1">
      <alignment horizontal="center" vertical="top" wrapText="1"/>
    </xf>
    <xf numFmtId="0" fontId="27" fillId="25" borderId="66" xfId="0" applyFont="1" applyFill="1" applyBorder="1" applyAlignment="1">
      <alignment horizontal="left" vertical="center" wrapText="1"/>
    </xf>
    <xf numFmtId="0" fontId="27" fillId="25" borderId="103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left" vertical="center" wrapText="1"/>
    </xf>
    <xf numFmtId="0" fontId="31" fillId="25" borderId="26" xfId="0" applyFont="1" applyFill="1" applyBorder="1" applyAlignment="1">
      <alignment horizontal="center" vertical="center" wrapText="1"/>
    </xf>
    <xf numFmtId="1" fontId="27" fillId="25" borderId="26" xfId="0" applyNumberFormat="1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wrapText="1"/>
    </xf>
    <xf numFmtId="186" fontId="27" fillId="25" borderId="26" xfId="0" applyNumberFormat="1" applyFont="1" applyFill="1" applyBorder="1" applyAlignment="1">
      <alignment horizontal="center" vertical="center" wrapText="1"/>
    </xf>
    <xf numFmtId="49" fontId="27" fillId="25" borderId="104" xfId="0" applyNumberFormat="1" applyFont="1" applyFill="1" applyBorder="1" applyAlignment="1">
      <alignment horizontal="center" vertical="center" wrapText="1"/>
    </xf>
    <xf numFmtId="0" fontId="27" fillId="25" borderId="105" xfId="0" applyFont="1" applyFill="1" applyBorder="1" applyAlignment="1">
      <alignment horizontal="center" vertical="center" textRotation="90" wrapText="1"/>
    </xf>
    <xf numFmtId="0" fontId="27" fillId="25" borderId="105" xfId="0" applyFont="1" applyFill="1" applyBorder="1" applyAlignment="1">
      <alignment horizontal="left" vertical="center" wrapText="1"/>
    </xf>
    <xf numFmtId="0" fontId="27" fillId="25" borderId="106" xfId="0" applyFont="1" applyFill="1" applyBorder="1" applyAlignment="1">
      <alignment horizontal="center" vertical="center" wrapText="1"/>
    </xf>
    <xf numFmtId="0" fontId="27" fillId="25" borderId="83" xfId="0" applyFont="1" applyFill="1" applyBorder="1" applyAlignment="1">
      <alignment horizontal="left" vertical="center" wrapText="1"/>
    </xf>
    <xf numFmtId="0" fontId="31" fillId="25" borderId="83" xfId="0" applyFont="1" applyFill="1" applyBorder="1" applyAlignment="1">
      <alignment horizontal="center" vertical="center" wrapText="1"/>
    </xf>
    <xf numFmtId="9" fontId="27" fillId="25" borderId="83" xfId="0" applyNumberFormat="1" applyFont="1" applyFill="1" applyBorder="1" applyAlignment="1">
      <alignment horizontal="center" vertical="center" wrapText="1"/>
    </xf>
    <xf numFmtId="49" fontId="27" fillId="25" borderId="107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textRotation="90" wrapText="1"/>
    </xf>
    <xf numFmtId="0" fontId="27" fillId="25" borderId="0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horizontal="center" vertical="center" wrapText="1"/>
    </xf>
    <xf numFmtId="1" fontId="27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49" fontId="27" fillId="25" borderId="0" xfId="0" applyNumberFormat="1" applyFont="1" applyFill="1" applyBorder="1" applyAlignment="1">
      <alignment horizontal="center" vertical="center" wrapText="1"/>
    </xf>
    <xf numFmtId="49" fontId="27" fillId="25" borderId="0" xfId="53" applyNumberFormat="1" applyFont="1" applyFill="1" applyBorder="1" applyAlignment="1">
      <alignment horizontal="center" vertical="center" textRotation="90" wrapText="1"/>
      <protection/>
    </xf>
    <xf numFmtId="0" fontId="31" fillId="25" borderId="0" xfId="0" applyFont="1" applyFill="1" applyBorder="1" applyAlignment="1">
      <alignment horizontal="left" vertical="center" wrapText="1"/>
    </xf>
    <xf numFmtId="181" fontId="31" fillId="25" borderId="0" xfId="0" applyNumberFormat="1" applyFont="1" applyFill="1" applyBorder="1" applyAlignment="1">
      <alignment horizontal="left" vertical="center" wrapText="1"/>
    </xf>
    <xf numFmtId="181" fontId="31" fillId="25" borderId="0" xfId="53" applyNumberFormat="1" applyFont="1" applyFill="1" applyBorder="1" applyAlignment="1">
      <alignment horizontal="left" vertical="center" wrapText="1"/>
      <protection/>
    </xf>
    <xf numFmtId="0" fontId="31" fillId="25" borderId="0" xfId="0" applyFont="1" applyFill="1" applyBorder="1" applyAlignment="1">
      <alignment horizontal="right" vertical="top" wrapText="1"/>
    </xf>
    <xf numFmtId="0" fontId="31" fillId="25" borderId="0" xfId="0" applyFont="1" applyFill="1" applyBorder="1" applyAlignment="1">
      <alignment horizontal="right" vertical="top" wrapText="1"/>
    </xf>
    <xf numFmtId="0" fontId="31" fillId="25" borderId="0" xfId="0" applyFont="1" applyFill="1" applyBorder="1" applyAlignment="1">
      <alignment horizontal="right" vertical="center" wrapText="1"/>
    </xf>
    <xf numFmtId="0" fontId="31" fillId="25" borderId="0" xfId="0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0" fontId="31" fillId="25" borderId="0" xfId="0" applyFont="1" applyFill="1" applyAlignment="1">
      <alignment/>
    </xf>
    <xf numFmtId="0" fontId="27" fillId="25" borderId="108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6" fillId="25" borderId="109" xfId="0" applyFont="1" applyFill="1" applyBorder="1" applyAlignment="1">
      <alignment horizontal="center" vertical="center" wrapText="1"/>
    </xf>
    <xf numFmtId="0" fontId="2" fillId="25" borderId="110" xfId="0" applyFont="1" applyFill="1" applyBorder="1" applyAlignment="1">
      <alignment horizontal="left" vertical="center" wrapText="1"/>
    </xf>
    <xf numFmtId="3" fontId="2" fillId="25" borderId="111" xfId="0" applyNumberFormat="1" applyFont="1" applyFill="1" applyBorder="1" applyAlignment="1">
      <alignment horizontal="center" vertical="center" wrapText="1"/>
    </xf>
    <xf numFmtId="0" fontId="26" fillId="25" borderId="112" xfId="0" applyFont="1" applyFill="1" applyBorder="1" applyAlignment="1">
      <alignment horizontal="center" vertical="center" wrapText="1"/>
    </xf>
    <xf numFmtId="0" fontId="2" fillId="25" borderId="112" xfId="0" applyFont="1" applyFill="1" applyBorder="1" applyAlignment="1">
      <alignment horizontal="center" vertical="center" wrapText="1"/>
    </xf>
    <xf numFmtId="3" fontId="2" fillId="25" borderId="113" xfId="0" applyNumberFormat="1" applyFont="1" applyFill="1" applyBorder="1" applyAlignment="1">
      <alignment horizontal="center" vertical="center" wrapText="1"/>
    </xf>
    <xf numFmtId="0" fontId="24" fillId="25" borderId="114" xfId="0" applyFont="1" applyFill="1" applyBorder="1" applyAlignment="1">
      <alignment horizontal="left" vertical="center" wrapText="1"/>
    </xf>
    <xf numFmtId="3" fontId="2" fillId="25" borderId="115" xfId="0" applyNumberFormat="1" applyFont="1" applyFill="1" applyBorder="1" applyAlignment="1">
      <alignment horizontal="center" vertical="center" wrapText="1"/>
    </xf>
    <xf numFmtId="0" fontId="26" fillId="25" borderId="116" xfId="0" applyFont="1" applyFill="1" applyBorder="1" applyAlignment="1">
      <alignment horizontal="center" vertical="center" wrapText="1"/>
    </xf>
    <xf numFmtId="0" fontId="2" fillId="25" borderId="116" xfId="0" applyFont="1" applyFill="1" applyBorder="1" applyAlignment="1">
      <alignment horizontal="left" vertical="center" wrapText="1"/>
    </xf>
    <xf numFmtId="3" fontId="2" fillId="25" borderId="117" xfId="0" applyNumberFormat="1" applyFont="1" applyFill="1" applyBorder="1" applyAlignment="1">
      <alignment horizontal="center" vertical="center" wrapText="1"/>
    </xf>
    <xf numFmtId="3" fontId="2" fillId="25" borderId="118" xfId="0" applyNumberFormat="1" applyFont="1" applyFill="1" applyBorder="1" applyAlignment="1">
      <alignment horizontal="center" vertical="center" wrapText="1"/>
    </xf>
    <xf numFmtId="3" fontId="2" fillId="25" borderId="119" xfId="0" applyNumberFormat="1" applyFont="1" applyFill="1" applyBorder="1" applyAlignment="1">
      <alignment horizontal="center" vertical="center" wrapText="1"/>
    </xf>
    <xf numFmtId="3" fontId="2" fillId="25" borderId="120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vertical="center" wrapText="1"/>
    </xf>
    <xf numFmtId="0" fontId="32" fillId="25" borderId="121" xfId="0" applyFont="1" applyFill="1" applyBorder="1" applyAlignment="1">
      <alignment horizontal="center" vertical="center"/>
    </xf>
    <xf numFmtId="3" fontId="2" fillId="25" borderId="122" xfId="0" applyNumberFormat="1" applyFont="1" applyFill="1" applyBorder="1" applyAlignment="1">
      <alignment horizontal="center" vertical="center" wrapText="1"/>
    </xf>
    <xf numFmtId="3" fontId="2" fillId="25" borderId="123" xfId="0" applyNumberFormat="1" applyFont="1" applyFill="1" applyBorder="1" applyAlignment="1">
      <alignment horizontal="center" vertical="center" wrapText="1"/>
    </xf>
    <xf numFmtId="3" fontId="2" fillId="25" borderId="124" xfId="0" applyNumberFormat="1" applyFont="1" applyFill="1" applyBorder="1" applyAlignment="1">
      <alignment horizontal="center" vertical="center" wrapText="1"/>
    </xf>
    <xf numFmtId="3" fontId="2" fillId="25" borderId="125" xfId="0" applyNumberFormat="1" applyFont="1" applyFill="1" applyBorder="1" applyAlignment="1">
      <alignment horizontal="center" vertical="center" wrapText="1"/>
    </xf>
    <xf numFmtId="0" fontId="2" fillId="25" borderId="89" xfId="0" applyFont="1" applyFill="1" applyBorder="1" applyAlignment="1">
      <alignment horizontal="left" vertical="center" wrapText="1"/>
    </xf>
    <xf numFmtId="3" fontId="2" fillId="25" borderId="97" xfId="0" applyNumberFormat="1" applyFont="1" applyFill="1" applyBorder="1" applyAlignment="1">
      <alignment horizontal="center" vertical="center" wrapText="1"/>
    </xf>
    <xf numFmtId="3" fontId="2" fillId="0" borderId="119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126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120" xfId="0" applyNumberFormat="1" applyFont="1" applyFill="1" applyBorder="1" applyAlignment="1">
      <alignment horizontal="center" vertical="center" wrapText="1"/>
    </xf>
    <xf numFmtId="3" fontId="2" fillId="0" borderId="127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92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horizontal="center" vertical="center" wrapText="1"/>
    </xf>
    <xf numFmtId="3" fontId="2" fillId="0" borderId="91" xfId="0" applyNumberFormat="1" applyFont="1" applyFill="1" applyBorder="1" applyAlignment="1">
      <alignment horizontal="center" vertical="center" wrapText="1"/>
    </xf>
    <xf numFmtId="0" fontId="2" fillId="25" borderId="128" xfId="0" applyFont="1" applyFill="1" applyBorder="1" applyAlignment="1">
      <alignment horizontal="left" vertical="center" wrapText="1"/>
    </xf>
    <xf numFmtId="3" fontId="2" fillId="0" borderId="88" xfId="0" applyNumberFormat="1" applyFont="1" applyFill="1" applyBorder="1" applyAlignment="1">
      <alignment horizontal="center" vertical="center" wrapText="1"/>
    </xf>
    <xf numFmtId="3" fontId="2" fillId="0" borderId="93" xfId="0" applyNumberFormat="1" applyFont="1" applyFill="1" applyBorder="1" applyAlignment="1">
      <alignment horizontal="center" vertical="center" wrapText="1"/>
    </xf>
    <xf numFmtId="3" fontId="2" fillId="0" borderId="129" xfId="0" applyNumberFormat="1" applyFont="1" applyFill="1" applyBorder="1" applyAlignment="1">
      <alignment horizontal="center" vertical="center" wrapText="1"/>
    </xf>
    <xf numFmtId="3" fontId="2" fillId="0" borderId="130" xfId="0" applyNumberFormat="1" applyFont="1" applyFill="1" applyBorder="1" applyAlignment="1">
      <alignment horizontal="center" vertical="center" wrapText="1"/>
    </xf>
    <xf numFmtId="0" fontId="3" fillId="24" borderId="131" xfId="0" applyFont="1" applyFill="1" applyBorder="1" applyAlignment="1">
      <alignment horizontal="center" vertical="center" wrapText="1"/>
    </xf>
    <xf numFmtId="0" fontId="23" fillId="25" borderId="109" xfId="0" applyFont="1" applyFill="1" applyBorder="1" applyAlignment="1">
      <alignment horizontal="center" vertical="center" wrapText="1"/>
    </xf>
    <xf numFmtId="3" fontId="2" fillId="0" borderId="119" xfId="0" applyNumberFormat="1" applyFont="1" applyBorder="1" applyAlignment="1">
      <alignment horizontal="center" vertical="center" wrapText="1"/>
    </xf>
    <xf numFmtId="3" fontId="2" fillId="0" borderId="11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4" fillId="25" borderId="132" xfId="0" applyFont="1" applyFill="1" applyBorder="1" applyAlignment="1">
      <alignment horizontal="left" vertical="center" wrapText="1"/>
    </xf>
    <xf numFmtId="0" fontId="23" fillId="25" borderId="57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33" xfId="0" applyFont="1" applyFill="1" applyBorder="1" applyAlignment="1">
      <alignment horizontal="left" vertical="center" wrapText="1"/>
    </xf>
    <xf numFmtId="0" fontId="23" fillId="25" borderId="134" xfId="0" applyFont="1" applyFill="1" applyBorder="1" applyAlignment="1">
      <alignment horizontal="center" vertical="center" wrapText="1"/>
    </xf>
    <xf numFmtId="0" fontId="2" fillId="25" borderId="134" xfId="0" applyFont="1" applyFill="1" applyBorder="1" applyAlignment="1">
      <alignment horizontal="center" vertical="center" wrapText="1"/>
    </xf>
    <xf numFmtId="0" fontId="24" fillId="25" borderId="134" xfId="0" applyFont="1" applyFill="1" applyBorder="1" applyAlignment="1">
      <alignment horizontal="left" vertical="center" wrapText="1"/>
    </xf>
    <xf numFmtId="3" fontId="2" fillId="0" borderId="135" xfId="0" applyNumberFormat="1" applyFont="1" applyBorder="1" applyAlignment="1">
      <alignment horizontal="center" vertical="center" wrapText="1"/>
    </xf>
    <xf numFmtId="3" fontId="2" fillId="25" borderId="136" xfId="0" applyNumberFormat="1" applyFont="1" applyFill="1" applyBorder="1" applyAlignment="1">
      <alignment horizontal="center" vertical="center" wrapText="1"/>
    </xf>
    <xf numFmtId="3" fontId="2" fillId="25" borderId="135" xfId="0" applyNumberFormat="1" applyFont="1" applyFill="1" applyBorder="1" applyAlignment="1">
      <alignment horizontal="center" vertical="center" wrapText="1"/>
    </xf>
    <xf numFmtId="3" fontId="2" fillId="25" borderId="137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4" fillId="24" borderId="86" xfId="0" applyFont="1" applyFill="1" applyBorder="1" applyAlignment="1">
      <alignment horizontal="center" vertical="center" textRotation="90" wrapText="1"/>
    </xf>
    <xf numFmtId="0" fontId="28" fillId="25" borderId="18" xfId="0" applyFont="1" applyFill="1" applyBorder="1" applyAlignment="1">
      <alignment vertical="center"/>
    </xf>
    <xf numFmtId="0" fontId="28" fillId="25" borderId="18" xfId="0" applyFont="1" applyFill="1" applyBorder="1" applyAlignment="1">
      <alignment horizontal="left" vertical="center"/>
    </xf>
    <xf numFmtId="0" fontId="28" fillId="25" borderId="138" xfId="0" applyFont="1" applyFill="1" applyBorder="1" applyAlignment="1">
      <alignment vertical="center"/>
    </xf>
    <xf numFmtId="0" fontId="28" fillId="25" borderId="139" xfId="0" applyFont="1" applyFill="1" applyBorder="1" applyAlignment="1">
      <alignment horizontal="left" vertical="center"/>
    </xf>
    <xf numFmtId="0" fontId="28" fillId="25" borderId="140" xfId="0" applyFont="1" applyFill="1" applyBorder="1" applyAlignment="1">
      <alignment vertical="center"/>
    </xf>
    <xf numFmtId="0" fontId="28" fillId="25" borderId="62" xfId="0" applyFont="1" applyFill="1" applyBorder="1" applyAlignment="1">
      <alignment horizontal="left" vertical="center"/>
    </xf>
    <xf numFmtId="0" fontId="28" fillId="25" borderId="141" xfId="0" applyFont="1" applyFill="1" applyBorder="1" applyAlignment="1">
      <alignment vertical="center"/>
    </xf>
    <xf numFmtId="0" fontId="28" fillId="25" borderId="74" xfId="0" applyFont="1" applyFill="1" applyBorder="1" applyAlignment="1">
      <alignment horizontal="left" vertical="center"/>
    </xf>
    <xf numFmtId="0" fontId="28" fillId="25" borderId="121" xfId="0" applyFont="1" applyFill="1" applyBorder="1" applyAlignment="1">
      <alignment vertical="center"/>
    </xf>
    <xf numFmtId="0" fontId="28" fillId="25" borderId="61" xfId="0" applyFont="1" applyFill="1" applyBorder="1" applyAlignment="1">
      <alignment vertical="center"/>
    </xf>
    <xf numFmtId="0" fontId="32" fillId="25" borderId="61" xfId="0" applyFont="1" applyFill="1" applyBorder="1" applyAlignment="1">
      <alignment horizontal="left" vertical="center"/>
    </xf>
    <xf numFmtId="9" fontId="2" fillId="25" borderId="59" xfId="0" applyNumberFormat="1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left" vertical="center"/>
    </xf>
    <xf numFmtId="9" fontId="2" fillId="25" borderId="27" xfId="0" applyNumberFormat="1" applyFont="1" applyFill="1" applyBorder="1" applyAlignment="1">
      <alignment horizontal="center" vertical="center"/>
    </xf>
    <xf numFmtId="1" fontId="2" fillId="25" borderId="59" xfId="0" applyNumberFormat="1" applyFont="1" applyFill="1" applyBorder="1" applyAlignment="1">
      <alignment horizontal="center" vertical="center"/>
    </xf>
    <xf numFmtId="49" fontId="2" fillId="25" borderId="59" xfId="0" applyNumberFormat="1" applyFont="1" applyFill="1" applyBorder="1" applyAlignment="1">
      <alignment horizontal="center" vertical="center"/>
    </xf>
    <xf numFmtId="0" fontId="2" fillId="25" borderId="14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/>
    </xf>
    <xf numFmtId="0" fontId="23" fillId="25" borderId="0" xfId="0" applyFont="1" applyFill="1" applyBorder="1" applyAlignment="1">
      <alignment horizontal="center" vertical="top"/>
    </xf>
    <xf numFmtId="1" fontId="2" fillId="25" borderId="27" xfId="0" applyNumberFormat="1" applyFont="1" applyFill="1" applyBorder="1" applyAlignment="1">
      <alignment horizontal="center" vertical="center"/>
    </xf>
    <xf numFmtId="3" fontId="2" fillId="25" borderId="143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 wrapText="1"/>
    </xf>
    <xf numFmtId="3" fontId="2" fillId="0" borderId="144" xfId="0" applyNumberFormat="1" applyFont="1" applyFill="1" applyBorder="1" applyAlignment="1">
      <alignment horizontal="center" vertical="center" wrapText="1"/>
    </xf>
    <xf numFmtId="3" fontId="2" fillId="25" borderId="131" xfId="0" applyNumberFormat="1" applyFont="1" applyFill="1" applyBorder="1" applyAlignment="1">
      <alignment horizontal="center" vertical="center" wrapText="1"/>
    </xf>
    <xf numFmtId="3" fontId="2" fillId="25" borderId="98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0" fontId="26" fillId="25" borderId="0" xfId="0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0" xfId="0" applyFont="1" applyFill="1" applyBorder="1" applyAlignment="1">
      <alignment vertical="center" textRotation="90" wrapText="1"/>
    </xf>
    <xf numFmtId="0" fontId="2" fillId="25" borderId="27" xfId="0" applyFont="1" applyFill="1" applyBorder="1" applyAlignment="1">
      <alignment vertical="center" textRotation="90" wrapText="1"/>
    </xf>
    <xf numFmtId="0" fontId="2" fillId="25" borderId="59" xfId="0" applyFont="1" applyFill="1" applyBorder="1" applyAlignment="1">
      <alignment vertical="center" textRotation="90" wrapText="1"/>
    </xf>
    <xf numFmtId="0" fontId="2" fillId="25" borderId="60" xfId="0" applyFont="1" applyFill="1" applyBorder="1" applyAlignment="1">
      <alignment vertical="center" textRotation="90" wrapText="1"/>
    </xf>
    <xf numFmtId="0" fontId="2" fillId="25" borderId="112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textRotation="90" wrapText="1"/>
    </xf>
    <xf numFmtId="0" fontId="2" fillId="25" borderId="116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67" xfId="0" applyFont="1" applyFill="1" applyBorder="1" applyAlignment="1">
      <alignment vertical="center" wrapText="1"/>
    </xf>
    <xf numFmtId="0" fontId="2" fillId="25" borderId="89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textRotation="90" wrapText="1"/>
    </xf>
    <xf numFmtId="49" fontId="2" fillId="24" borderId="0" xfId="0" applyNumberFormat="1" applyFont="1" applyFill="1" applyBorder="1" applyAlignment="1">
      <alignment vertical="center" wrapText="1"/>
    </xf>
    <xf numFmtId="0" fontId="2" fillId="25" borderId="104" xfId="0" applyFont="1" applyFill="1" applyBorder="1" applyAlignment="1">
      <alignment horizontal="center" vertical="center" wrapText="1"/>
    </xf>
    <xf numFmtId="0" fontId="2" fillId="25" borderId="6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horizontal="center" vertical="center"/>
    </xf>
    <xf numFmtId="0" fontId="26" fillId="24" borderId="145" xfId="0" applyFont="1" applyFill="1" applyBorder="1" applyAlignment="1">
      <alignment horizontal="center" vertical="center" wrapText="1"/>
    </xf>
    <xf numFmtId="0" fontId="3" fillId="24" borderId="94" xfId="0" applyFont="1" applyFill="1" applyBorder="1" applyAlignment="1">
      <alignment horizontal="center" vertical="center" wrapText="1"/>
    </xf>
    <xf numFmtId="3" fontId="2" fillId="25" borderId="146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3" fontId="2" fillId="25" borderId="94" xfId="0" applyNumberFormat="1" applyFont="1" applyFill="1" applyBorder="1" applyAlignment="1">
      <alignment horizontal="center" vertical="center"/>
    </xf>
    <xf numFmtId="0" fontId="2" fillId="25" borderId="50" xfId="0" applyFont="1" applyFill="1" applyBorder="1" applyAlignment="1">
      <alignment vertical="center" wrapText="1"/>
    </xf>
    <xf numFmtId="0" fontId="2" fillId="25" borderId="72" xfId="0" applyFont="1" applyFill="1" applyBorder="1" applyAlignment="1">
      <alignment horizontal="center" vertical="center" wrapText="1"/>
    </xf>
    <xf numFmtId="49" fontId="2" fillId="25" borderId="59" xfId="0" applyNumberFormat="1" applyFont="1" applyFill="1" applyBorder="1" applyAlignment="1">
      <alignment horizontal="center" vertical="center" wrapText="1"/>
    </xf>
    <xf numFmtId="49" fontId="2" fillId="25" borderId="74" xfId="0" applyNumberFormat="1" applyFont="1" applyFill="1" applyBorder="1" applyAlignment="1">
      <alignment horizontal="center" vertical="center" wrapText="1"/>
    </xf>
    <xf numFmtId="0" fontId="2" fillId="25" borderId="78" xfId="0" applyFont="1" applyFill="1" applyBorder="1" applyAlignment="1">
      <alignment horizontal="center" vertical="center" wrapText="1"/>
    </xf>
    <xf numFmtId="0" fontId="2" fillId="25" borderId="79" xfId="0" applyFont="1" applyFill="1" applyBorder="1" applyAlignment="1">
      <alignment horizontal="center" vertical="center" wrapText="1"/>
    </xf>
    <xf numFmtId="0" fontId="2" fillId="25" borderId="147" xfId="0" applyFont="1" applyFill="1" applyBorder="1" applyAlignment="1">
      <alignment horizontal="center" vertical="center" wrapText="1"/>
    </xf>
    <xf numFmtId="0" fontId="2" fillId="25" borderId="148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49" fontId="2" fillId="25" borderId="139" xfId="0" applyNumberFormat="1" applyFont="1" applyFill="1" applyBorder="1" applyAlignment="1">
      <alignment horizontal="center" vertical="center" wrapText="1"/>
    </xf>
    <xf numFmtId="49" fontId="2" fillId="25" borderId="27" xfId="0" applyNumberFormat="1" applyFont="1" applyFill="1" applyBorder="1" applyAlignment="1">
      <alignment horizontal="center" vertical="center" wrapText="1"/>
    </xf>
    <xf numFmtId="49" fontId="2" fillId="25" borderId="62" xfId="0" applyNumberFormat="1" applyFont="1" applyFill="1" applyBorder="1" applyAlignment="1">
      <alignment horizontal="center" vertical="center" wrapText="1"/>
    </xf>
    <xf numFmtId="0" fontId="2" fillId="25" borderId="140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70" xfId="0" applyFont="1" applyFill="1" applyBorder="1" applyAlignment="1">
      <alignment horizontal="center" vertical="center"/>
    </xf>
    <xf numFmtId="0" fontId="2" fillId="25" borderId="60" xfId="0" applyFont="1" applyFill="1" applyBorder="1" applyAlignment="1">
      <alignment horizontal="center" vertical="center"/>
    </xf>
    <xf numFmtId="0" fontId="2" fillId="25" borderId="72" xfId="0" applyFont="1" applyFill="1" applyBorder="1" applyAlignment="1">
      <alignment horizontal="center" vertical="center"/>
    </xf>
    <xf numFmtId="0" fontId="2" fillId="25" borderId="121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center" vertical="center" wrapText="1"/>
    </xf>
    <xf numFmtId="0" fontId="2" fillId="25" borderId="107" xfId="0" applyFont="1" applyFill="1" applyBorder="1" applyAlignment="1">
      <alignment horizontal="center" vertical="center"/>
    </xf>
    <xf numFmtId="0" fontId="2" fillId="25" borderId="149" xfId="0" applyFont="1" applyFill="1" applyBorder="1" applyAlignment="1">
      <alignment horizontal="center" vertical="center"/>
    </xf>
    <xf numFmtId="0" fontId="2" fillId="25" borderId="150" xfId="0" applyFont="1" applyFill="1" applyBorder="1" applyAlignment="1">
      <alignment horizontal="center" vertical="center"/>
    </xf>
    <xf numFmtId="0" fontId="2" fillId="25" borderId="151" xfId="0" applyFont="1" applyFill="1" applyBorder="1" applyAlignment="1">
      <alignment horizontal="center" vertical="center"/>
    </xf>
    <xf numFmtId="0" fontId="2" fillId="25" borderId="79" xfId="0" applyFont="1" applyFill="1" applyBorder="1" applyAlignment="1">
      <alignment horizontal="center" vertical="center"/>
    </xf>
    <xf numFmtId="0" fontId="2" fillId="25" borderId="147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152" xfId="0" applyFont="1" applyFill="1" applyBorder="1" applyAlignment="1">
      <alignment horizontal="center" vertical="center" wrapText="1"/>
    </xf>
    <xf numFmtId="0" fontId="2" fillId="25" borderId="153" xfId="0" applyFont="1" applyFill="1" applyBorder="1" applyAlignment="1">
      <alignment horizontal="center" vertical="center" wrapText="1"/>
    </xf>
    <xf numFmtId="0" fontId="2" fillId="25" borderId="154" xfId="0" applyFont="1" applyFill="1" applyBorder="1" applyAlignment="1">
      <alignment horizontal="center" vertical="center"/>
    </xf>
    <xf numFmtId="0" fontId="2" fillId="25" borderId="153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6" fillId="25" borderId="0" xfId="0" applyFont="1" applyFill="1" applyBorder="1" applyAlignment="1">
      <alignment vertical="center"/>
    </xf>
    <xf numFmtId="0" fontId="2" fillId="25" borderId="152" xfId="0" applyFont="1" applyFill="1" applyBorder="1" applyAlignment="1">
      <alignment horizontal="left" vertical="center"/>
    </xf>
    <xf numFmtId="0" fontId="2" fillId="25" borderId="154" xfId="0" applyFont="1" applyFill="1" applyBorder="1" applyAlignment="1">
      <alignment horizontal="left" vertical="center"/>
    </xf>
    <xf numFmtId="0" fontId="2" fillId="25" borderId="149" xfId="0" applyFont="1" applyFill="1" applyBorder="1" applyAlignment="1">
      <alignment horizontal="center" vertical="center" wrapText="1"/>
    </xf>
    <xf numFmtId="0" fontId="2" fillId="25" borderId="150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3" fillId="25" borderId="15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2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3" fillId="25" borderId="155" xfId="0" applyFont="1" applyFill="1" applyBorder="1" applyAlignment="1">
      <alignment horizontal="left" vertical="center"/>
    </xf>
    <xf numFmtId="0" fontId="23" fillId="25" borderId="149" xfId="0" applyFont="1" applyFill="1" applyBorder="1" applyAlignment="1">
      <alignment horizontal="left" vertical="center"/>
    </xf>
    <xf numFmtId="0" fontId="2" fillId="25" borderId="61" xfId="0" applyFont="1" applyFill="1" applyBorder="1" applyAlignment="1">
      <alignment horizontal="left" vertical="top" wrapText="1"/>
    </xf>
    <xf numFmtId="49" fontId="2" fillId="25" borderId="61" xfId="0" applyNumberFormat="1" applyFont="1" applyFill="1" applyBorder="1" applyAlignment="1">
      <alignment horizontal="center" vertical="center" wrapText="1"/>
    </xf>
    <xf numFmtId="49" fontId="2" fillId="25" borderId="19" xfId="0" applyNumberFormat="1" applyFont="1" applyFill="1" applyBorder="1" applyAlignment="1">
      <alignment horizontal="center" vertical="center" wrapText="1"/>
    </xf>
    <xf numFmtId="49" fontId="2" fillId="25" borderId="19" xfId="0" applyNumberFormat="1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7" fillId="25" borderId="155" xfId="0" applyFont="1" applyFill="1" applyBorder="1" applyAlignment="1">
      <alignment horizontal="left" vertical="center"/>
    </xf>
    <xf numFmtId="0" fontId="27" fillId="25" borderId="149" xfId="0" applyFont="1" applyFill="1" applyBorder="1" applyAlignment="1">
      <alignment horizontal="left" vertical="center"/>
    </xf>
    <xf numFmtId="0" fontId="27" fillId="25" borderId="150" xfId="0" applyFont="1" applyFill="1" applyBorder="1" applyAlignment="1">
      <alignment horizontal="left" vertical="center"/>
    </xf>
    <xf numFmtId="0" fontId="2" fillId="25" borderId="138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139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left" vertical="center"/>
    </xf>
    <xf numFmtId="0" fontId="2" fillId="25" borderId="26" xfId="0" applyFont="1" applyFill="1" applyBorder="1" applyAlignment="1">
      <alignment horizontal="left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25" borderId="121" xfId="0" applyFont="1" applyFill="1" applyBorder="1" applyAlignment="1">
      <alignment horizontal="left" vertical="top" wrapText="1"/>
    </xf>
    <xf numFmtId="0" fontId="2" fillId="25" borderId="6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center"/>
    </xf>
    <xf numFmtId="0" fontId="2" fillId="25" borderId="121" xfId="0" applyFont="1" applyFill="1" applyBorder="1" applyAlignment="1">
      <alignment horizontal="center" vertical="center"/>
    </xf>
    <xf numFmtId="0" fontId="2" fillId="25" borderId="61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9" fontId="2" fillId="25" borderId="19" xfId="0" applyNumberFormat="1" applyFont="1" applyFill="1" applyBorder="1" applyAlignment="1">
      <alignment horizontal="center" vertical="center"/>
    </xf>
    <xf numFmtId="0" fontId="27" fillId="25" borderId="84" xfId="0" applyFont="1" applyFill="1" applyBorder="1" applyAlignment="1">
      <alignment horizontal="left" vertical="center"/>
    </xf>
    <xf numFmtId="0" fontId="27" fillId="25" borderId="83" xfId="0" applyFont="1" applyFill="1" applyBorder="1" applyAlignment="1">
      <alignment horizontal="left" vertical="center"/>
    </xf>
    <xf numFmtId="0" fontId="27" fillId="25" borderId="156" xfId="0" applyFont="1" applyFill="1" applyBorder="1" applyAlignment="1">
      <alignment horizontal="left" vertical="center"/>
    </xf>
    <xf numFmtId="9" fontId="2" fillId="25" borderId="10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82" xfId="0" applyFont="1" applyFill="1" applyBorder="1" applyAlignment="1">
      <alignment horizontal="center" vertical="center"/>
    </xf>
    <xf numFmtId="0" fontId="2" fillId="25" borderId="141" xfId="0" applyFont="1" applyFill="1" applyBorder="1" applyAlignment="1">
      <alignment horizontal="center" vertical="center"/>
    </xf>
    <xf numFmtId="0" fontId="2" fillId="25" borderId="59" xfId="0" applyFont="1" applyFill="1" applyBorder="1" applyAlignment="1">
      <alignment horizontal="center" vertical="center"/>
    </xf>
    <xf numFmtId="0" fontId="2" fillId="25" borderId="74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left" vertical="top"/>
    </xf>
    <xf numFmtId="0" fontId="2" fillId="25" borderId="0" xfId="0" applyFont="1" applyFill="1" applyBorder="1" applyAlignment="1">
      <alignment vertical="top"/>
    </xf>
    <xf numFmtId="0" fontId="2" fillId="25" borderId="0" xfId="0" applyFont="1" applyFill="1" applyBorder="1" applyAlignment="1">
      <alignment horizontal="left" vertical="center"/>
    </xf>
    <xf numFmtId="0" fontId="2" fillId="25" borderId="61" xfId="0" applyFont="1" applyFill="1" applyBorder="1" applyAlignment="1">
      <alignment horizontal="left" vertical="center"/>
    </xf>
    <xf numFmtId="0" fontId="2" fillId="25" borderId="19" xfId="0" applyFont="1" applyFill="1" applyBorder="1" applyAlignment="1">
      <alignment horizontal="left" vertical="center"/>
    </xf>
    <xf numFmtId="0" fontId="26" fillId="25" borderId="0" xfId="0" applyFont="1" applyFill="1" applyBorder="1" applyAlignment="1">
      <alignment horizontal="left" vertical="top" wrapText="1"/>
    </xf>
    <xf numFmtId="0" fontId="32" fillId="25" borderId="0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/>
    </xf>
    <xf numFmtId="0" fontId="2" fillId="25" borderId="82" xfId="0" applyFont="1" applyFill="1" applyBorder="1" applyAlignment="1">
      <alignment horizontal="left" vertical="center"/>
    </xf>
    <xf numFmtId="49" fontId="27" fillId="25" borderId="66" xfId="53" applyNumberFormat="1" applyFont="1" applyFill="1" applyBorder="1" applyAlignment="1">
      <alignment horizontal="center" vertical="center" textRotation="90" wrapText="1"/>
      <protection/>
    </xf>
    <xf numFmtId="0" fontId="27" fillId="25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left" vertical="top" wrapText="1"/>
    </xf>
    <xf numFmtId="0" fontId="27" fillId="25" borderId="0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left" vertical="top" wrapText="1"/>
    </xf>
    <xf numFmtId="0" fontId="27" fillId="25" borderId="0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left" vertical="top" wrapText="1"/>
    </xf>
    <xf numFmtId="0" fontId="27" fillId="25" borderId="0" xfId="0" applyFont="1" applyFill="1" applyAlignment="1">
      <alignment horizontal="center" wrapText="1"/>
    </xf>
    <xf numFmtId="0" fontId="27" fillId="25" borderId="0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/>
    </xf>
    <xf numFmtId="0" fontId="28" fillId="25" borderId="0" xfId="0" applyFont="1" applyFill="1" applyBorder="1" applyAlignment="1">
      <alignment horizontal="left" vertical="top" wrapText="1"/>
    </xf>
    <xf numFmtId="0" fontId="28" fillId="25" borderId="0" xfId="0" applyFont="1" applyFill="1" applyBorder="1" applyAlignment="1">
      <alignment horizontal="left" vertical="top"/>
    </xf>
    <xf numFmtId="0" fontId="1" fillId="25" borderId="0" xfId="0" applyFont="1" applyFill="1" applyAlignment="1">
      <alignment vertical="center"/>
    </xf>
    <xf numFmtId="0" fontId="24" fillId="25" borderId="0" xfId="0" applyFont="1" applyFill="1" applyAlignment="1">
      <alignment wrapText="1"/>
    </xf>
    <xf numFmtId="0" fontId="34" fillId="25" borderId="0" xfId="0" applyFont="1" applyFill="1" applyBorder="1" applyAlignment="1">
      <alignment vertical="center" wrapText="1"/>
    </xf>
    <xf numFmtId="0" fontId="27" fillId="25" borderId="77" xfId="0" applyFont="1" applyFill="1" applyBorder="1" applyAlignment="1">
      <alignment horizontal="center" vertical="center" textRotation="90" wrapText="1"/>
    </xf>
    <xf numFmtId="0" fontId="31" fillId="25" borderId="66" xfId="0" applyFont="1" applyFill="1" applyBorder="1" applyAlignment="1">
      <alignment horizontal="center" vertical="center" textRotation="90" wrapText="1"/>
    </xf>
    <xf numFmtId="0" fontId="27" fillId="25" borderId="77" xfId="0" applyFont="1" applyFill="1" applyBorder="1" applyAlignment="1">
      <alignment horizontal="center" vertical="center" wrapText="1"/>
    </xf>
    <xf numFmtId="0" fontId="31" fillId="25" borderId="66" xfId="0" applyFont="1" applyFill="1" applyBorder="1" applyAlignment="1">
      <alignment horizontal="center" vertical="center" wrapText="1"/>
    </xf>
    <xf numFmtId="0" fontId="27" fillId="25" borderId="155" xfId="0" applyFont="1" applyFill="1" applyBorder="1" applyAlignment="1">
      <alignment horizontal="center" vertical="center" wrapText="1"/>
    </xf>
    <xf numFmtId="0" fontId="27" fillId="25" borderId="149" xfId="0" applyFont="1" applyFill="1" applyBorder="1" applyAlignment="1">
      <alignment horizontal="center" vertical="center" wrapText="1"/>
    </xf>
    <xf numFmtId="0" fontId="27" fillId="25" borderId="150" xfId="0" applyFont="1" applyFill="1" applyBorder="1" applyAlignment="1">
      <alignment horizontal="center" vertical="center" wrapText="1"/>
    </xf>
    <xf numFmtId="49" fontId="27" fillId="25" borderId="64" xfId="53" applyNumberFormat="1" applyFont="1" applyFill="1" applyBorder="1" applyAlignment="1">
      <alignment horizontal="center" vertical="center" textRotation="90" wrapText="1"/>
      <protection/>
    </xf>
    <xf numFmtId="0" fontId="2" fillId="25" borderId="63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15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horizontal="center" wrapText="1"/>
    </xf>
    <xf numFmtId="0" fontId="2" fillId="0" borderId="147" xfId="0" applyFont="1" applyFill="1" applyBorder="1" applyAlignment="1">
      <alignment horizontal="center" wrapText="1"/>
    </xf>
    <xf numFmtId="0" fontId="2" fillId="0" borderId="103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center"/>
    </xf>
    <xf numFmtId="0" fontId="2" fillId="25" borderId="23" xfId="0" applyFont="1" applyFill="1" applyBorder="1" applyAlignment="1">
      <alignment horizontal="left" vertical="center"/>
    </xf>
    <xf numFmtId="0" fontId="31" fillId="25" borderId="0" xfId="0" applyFont="1" applyFill="1" applyBorder="1" applyAlignment="1">
      <alignment horizontal="center" vertical="center"/>
    </xf>
    <xf numFmtId="0" fontId="2" fillId="25" borderId="153" xfId="0" applyFont="1" applyFill="1" applyBorder="1" applyAlignment="1">
      <alignment horizontal="left" vertical="center"/>
    </xf>
    <xf numFmtId="0" fontId="2" fillId="25" borderId="158" xfId="0" applyFont="1" applyFill="1" applyBorder="1" applyAlignment="1">
      <alignment horizontal="left" vertical="center" wrapText="1"/>
    </xf>
    <xf numFmtId="0" fontId="2" fillId="25" borderId="60" xfId="0" applyFont="1" applyFill="1" applyBorder="1" applyAlignment="1">
      <alignment horizontal="left" vertical="center" wrapText="1"/>
    </xf>
    <xf numFmtId="0" fontId="2" fillId="25" borderId="61" xfId="0" applyFont="1" applyFill="1" applyBorder="1" applyAlignment="1">
      <alignment horizontal="left" vertical="center" wrapText="1"/>
    </xf>
    <xf numFmtId="0" fontId="2" fillId="25" borderId="159" xfId="0" applyFont="1" applyFill="1" applyBorder="1" applyAlignment="1">
      <alignment horizontal="left" vertical="center" wrapText="1"/>
    </xf>
    <xf numFmtId="0" fontId="2" fillId="25" borderId="59" xfId="0" applyFont="1" applyFill="1" applyBorder="1" applyAlignment="1">
      <alignment horizontal="left" vertical="center" wrapText="1"/>
    </xf>
    <xf numFmtId="0" fontId="2" fillId="25" borderId="74" xfId="0" applyFont="1" applyFill="1" applyBorder="1" applyAlignment="1">
      <alignment horizontal="left" vertical="center" wrapText="1"/>
    </xf>
    <xf numFmtId="0" fontId="2" fillId="25" borderId="160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2" fillId="25" borderId="62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181" fontId="2" fillId="25" borderId="0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/>
    </xf>
    <xf numFmtId="0" fontId="2" fillId="25" borderId="159" xfId="0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center" vertical="center" wrapText="1"/>
    </xf>
    <xf numFmtId="0" fontId="2" fillId="25" borderId="74" xfId="0" applyFont="1" applyFill="1" applyBorder="1" applyAlignment="1">
      <alignment horizontal="center" vertical="center" wrapText="1"/>
    </xf>
    <xf numFmtId="0" fontId="2" fillId="25" borderId="161" xfId="0" applyFont="1" applyFill="1" applyBorder="1" applyAlignment="1">
      <alignment horizontal="center" vertical="center" wrapText="1"/>
    </xf>
    <xf numFmtId="0" fontId="2" fillId="25" borderId="89" xfId="0" applyFont="1" applyFill="1" applyBorder="1" applyAlignment="1">
      <alignment horizontal="center" vertical="center" wrapText="1"/>
    </xf>
    <xf numFmtId="0" fontId="2" fillId="25" borderId="108" xfId="0" applyFont="1" applyFill="1" applyBorder="1" applyAlignment="1">
      <alignment horizontal="center" vertical="center" wrapText="1"/>
    </xf>
    <xf numFmtId="0" fontId="2" fillId="25" borderId="61" xfId="0" applyFont="1" applyFill="1" applyBorder="1" applyAlignment="1">
      <alignment horizontal="center" vertical="center" wrapText="1"/>
    </xf>
    <xf numFmtId="0" fontId="2" fillId="25" borderId="103" xfId="0" applyFont="1" applyFill="1" applyBorder="1" applyAlignment="1">
      <alignment horizontal="center" vertical="center" wrapText="1"/>
    </xf>
    <xf numFmtId="0" fontId="28" fillId="25" borderId="141" xfId="0" applyFont="1" applyFill="1" applyBorder="1" applyAlignment="1">
      <alignment vertical="center" wrapText="1"/>
    </xf>
    <xf numFmtId="0" fontId="28" fillId="25" borderId="59" xfId="0" applyFont="1" applyFill="1" applyBorder="1" applyAlignment="1">
      <alignment vertical="center" wrapText="1"/>
    </xf>
    <xf numFmtId="0" fontId="28" fillId="25" borderId="74" xfId="0" applyFont="1" applyFill="1" applyBorder="1" applyAlignment="1">
      <alignment vertical="center" wrapText="1"/>
    </xf>
    <xf numFmtId="0" fontId="28" fillId="25" borderId="138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vertical="center" wrapText="1"/>
    </xf>
    <xf numFmtId="0" fontId="28" fillId="25" borderId="139" xfId="0" applyFont="1" applyFill="1" applyBorder="1" applyAlignment="1">
      <alignment vertical="center" wrapText="1"/>
    </xf>
    <xf numFmtId="0" fontId="28" fillId="25" borderId="140" xfId="0" applyFont="1" applyFill="1" applyBorder="1" applyAlignment="1">
      <alignment vertical="center" wrapText="1"/>
    </xf>
    <xf numFmtId="0" fontId="28" fillId="25" borderId="27" xfId="0" applyFont="1" applyFill="1" applyBorder="1" applyAlignment="1">
      <alignment vertical="center" wrapText="1"/>
    </xf>
    <xf numFmtId="0" fontId="28" fillId="25" borderId="62" xfId="0" applyFont="1" applyFill="1" applyBorder="1" applyAlignment="1">
      <alignment vertical="center" wrapText="1"/>
    </xf>
    <xf numFmtId="0" fontId="32" fillId="25" borderId="19" xfId="0" applyFont="1" applyFill="1" applyBorder="1" applyAlignment="1">
      <alignment horizontal="left" vertical="center"/>
    </xf>
    <xf numFmtId="0" fontId="32" fillId="25" borderId="121" xfId="0" applyFont="1" applyFill="1" applyBorder="1" applyAlignment="1">
      <alignment horizontal="center" vertical="center"/>
    </xf>
    <xf numFmtId="0" fontId="32" fillId="25" borderId="61" xfId="0" applyFont="1" applyFill="1" applyBorder="1" applyAlignment="1">
      <alignment horizontal="center" vertical="center"/>
    </xf>
    <xf numFmtId="0" fontId="32" fillId="25" borderId="60" xfId="0" applyFont="1" applyFill="1" applyBorder="1" applyAlignment="1">
      <alignment horizontal="center" vertical="center"/>
    </xf>
    <xf numFmtId="0" fontId="28" fillId="25" borderId="121" xfId="0" applyFont="1" applyFill="1" applyBorder="1" applyAlignment="1">
      <alignment vertical="center" wrapText="1"/>
    </xf>
    <xf numFmtId="0" fontId="28" fillId="25" borderId="60" xfId="0" applyFont="1" applyFill="1" applyBorder="1" applyAlignment="1">
      <alignment vertical="center" wrapText="1"/>
    </xf>
    <xf numFmtId="0" fontId="28" fillId="25" borderId="61" xfId="0" applyFont="1" applyFill="1" applyBorder="1" applyAlignment="1">
      <alignment vertical="center" wrapText="1"/>
    </xf>
    <xf numFmtId="49" fontId="2" fillId="25" borderId="121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0" fontId="2" fillId="25" borderId="62" xfId="0" applyFont="1" applyFill="1" applyBorder="1" applyAlignment="1">
      <alignment horizontal="left" vertical="center"/>
    </xf>
    <xf numFmtId="9" fontId="2" fillId="25" borderId="18" xfId="0" applyNumberFormat="1" applyFont="1" applyFill="1" applyBorder="1" applyAlignment="1">
      <alignment horizontal="center" vertical="center"/>
    </xf>
    <xf numFmtId="0" fontId="28" fillId="25" borderId="121" xfId="0" applyFont="1" applyFill="1" applyBorder="1" applyAlignment="1">
      <alignment horizontal="left" vertical="center" wrapText="1"/>
    </xf>
    <xf numFmtId="0" fontId="28" fillId="25" borderId="60" xfId="0" applyFont="1" applyFill="1" applyBorder="1" applyAlignment="1">
      <alignment horizontal="left" vertical="center" wrapText="1"/>
    </xf>
    <xf numFmtId="0" fontId="28" fillId="25" borderId="61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 wrapText="1"/>
    </xf>
    <xf numFmtId="0" fontId="2" fillId="25" borderId="82" xfId="0" applyFont="1" applyFill="1" applyBorder="1" applyAlignment="1">
      <alignment horizontal="left" vertical="center" wrapText="1"/>
    </xf>
    <xf numFmtId="0" fontId="2" fillId="25" borderId="74" xfId="0" applyFont="1" applyFill="1" applyBorder="1" applyAlignment="1">
      <alignment horizontal="left" vertical="center"/>
    </xf>
    <xf numFmtId="0" fontId="2" fillId="25" borderId="84" xfId="0" applyFont="1" applyFill="1" applyBorder="1" applyAlignment="1">
      <alignment horizontal="center" vertical="center"/>
    </xf>
    <xf numFmtId="0" fontId="2" fillId="25" borderId="156" xfId="0" applyFont="1" applyFill="1" applyBorder="1" applyAlignment="1">
      <alignment horizontal="center" vertical="center"/>
    </xf>
    <xf numFmtId="0" fontId="2" fillId="25" borderId="83" xfId="0" applyFont="1" applyFill="1" applyBorder="1" applyAlignment="1">
      <alignment horizontal="center" vertical="center"/>
    </xf>
    <xf numFmtId="0" fontId="2" fillId="25" borderId="106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vertical="center"/>
    </xf>
    <xf numFmtId="0" fontId="23" fillId="25" borderId="155" xfId="0" applyFont="1" applyFill="1" applyBorder="1" applyAlignment="1">
      <alignment horizontal="left" vertical="center" wrapText="1"/>
    </xf>
    <xf numFmtId="0" fontId="23" fillId="25" borderId="149" xfId="0" applyFont="1" applyFill="1" applyBorder="1" applyAlignment="1">
      <alignment horizontal="left" vertical="center" wrapText="1"/>
    </xf>
    <xf numFmtId="0" fontId="23" fillId="25" borderId="15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60" xfId="0" applyFont="1" applyFill="1" applyBorder="1" applyAlignment="1">
      <alignment horizontal="left" vertical="center"/>
    </xf>
    <xf numFmtId="0" fontId="2" fillId="25" borderId="59" xfId="0" applyFont="1" applyFill="1" applyBorder="1" applyAlignment="1">
      <alignment horizontal="left" vertical="center"/>
    </xf>
    <xf numFmtId="9" fontId="2" fillId="25" borderId="82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top"/>
    </xf>
    <xf numFmtId="0" fontId="26" fillId="25" borderId="0" xfId="0" applyFont="1" applyFill="1" applyAlignment="1">
      <alignment horizontal="left" vertical="top"/>
    </xf>
    <xf numFmtId="0" fontId="26" fillId="25" borderId="0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51" xfId="0" applyFont="1" applyFill="1" applyBorder="1" applyAlignment="1">
      <alignment horizontal="left" vertical="center" wrapText="1"/>
    </xf>
    <xf numFmtId="0" fontId="2" fillId="25" borderId="79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25" borderId="158" xfId="0" applyNumberFormat="1" applyFont="1" applyFill="1" applyBorder="1" applyAlignment="1">
      <alignment horizontal="center" vertical="center" wrapText="1"/>
    </xf>
    <xf numFmtId="49" fontId="2" fillId="25" borderId="60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/>
    </xf>
    <xf numFmtId="0" fontId="2" fillId="25" borderId="162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center" vertical="center"/>
    </xf>
    <xf numFmtId="0" fontId="2" fillId="25" borderId="99" xfId="0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 horizontal="left" vertical="center"/>
    </xf>
    <xf numFmtId="0" fontId="31" fillId="25" borderId="0" xfId="0" applyFont="1" applyFill="1" applyBorder="1" applyAlignment="1">
      <alignment horizontal="center" vertical="center" wrapText="1"/>
    </xf>
    <xf numFmtId="0" fontId="26" fillId="24" borderId="163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 wrapText="1"/>
    </xf>
    <xf numFmtId="0" fontId="24" fillId="24" borderId="95" xfId="0" applyFont="1" applyFill="1" applyBorder="1" applyAlignment="1">
      <alignment horizontal="center" vertical="center" textRotation="90" wrapText="1"/>
    </xf>
    <xf numFmtId="0" fontId="24" fillId="24" borderId="96" xfId="0" applyFont="1" applyFill="1" applyBorder="1" applyAlignment="1">
      <alignment horizontal="center" vertical="center" textRotation="90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64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5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vertical="center" wrapText="1"/>
    </xf>
    <xf numFmtId="0" fontId="2" fillId="25" borderId="165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66" xfId="0" applyFont="1" applyFill="1" applyBorder="1" applyAlignment="1">
      <alignment horizontal="center" vertical="center" wrapText="1"/>
    </xf>
    <xf numFmtId="0" fontId="24" fillId="25" borderId="167" xfId="0" applyFont="1" applyFill="1" applyBorder="1" applyAlignment="1">
      <alignment horizontal="left" vertical="center" wrapText="1"/>
    </xf>
    <xf numFmtId="0" fontId="24" fillId="25" borderId="86" xfId="0" applyFont="1" applyFill="1" applyBorder="1" applyAlignment="1">
      <alignment horizontal="left" vertical="center" wrapText="1"/>
    </xf>
    <xf numFmtId="0" fontId="26" fillId="25" borderId="168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68" xfId="0" applyFont="1" applyFill="1" applyBorder="1" applyAlignment="1">
      <alignment horizontal="center" vertical="center" textRotation="90" wrapText="1"/>
    </xf>
    <xf numFmtId="0" fontId="26" fillId="25" borderId="15" xfId="0" applyFont="1" applyFill="1" applyBorder="1" applyAlignment="1">
      <alignment horizontal="center" vertical="center" textRotation="90" wrapText="1"/>
    </xf>
    <xf numFmtId="0" fontId="23" fillId="25" borderId="168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" fillId="25" borderId="168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49" fontId="2" fillId="25" borderId="169" xfId="0" applyNumberFormat="1" applyFont="1" applyFill="1" applyBorder="1" applyAlignment="1">
      <alignment horizontal="left" vertical="center" wrapText="1"/>
    </xf>
    <xf numFmtId="49" fontId="2" fillId="25" borderId="170" xfId="0" applyNumberFormat="1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109" xfId="0" applyFont="1" applyFill="1" applyBorder="1" applyAlignment="1">
      <alignment horizontal="center" vertical="center" wrapText="1"/>
    </xf>
    <xf numFmtId="49" fontId="2" fillId="25" borderId="171" xfId="0" applyNumberFormat="1" applyFont="1" applyFill="1" applyBorder="1" applyAlignment="1">
      <alignment horizontal="left" vertical="center" wrapText="1"/>
    </xf>
    <xf numFmtId="49" fontId="2" fillId="25" borderId="172" xfId="0" applyNumberFormat="1" applyFont="1" applyFill="1" applyBorder="1" applyAlignment="1">
      <alignment horizontal="left" vertical="center" wrapText="1"/>
    </xf>
    <xf numFmtId="0" fontId="24" fillId="25" borderId="173" xfId="0" applyFont="1" applyFill="1" applyBorder="1" applyAlignment="1">
      <alignment horizontal="left" vertical="center" wrapText="1"/>
    </xf>
    <xf numFmtId="0" fontId="24" fillId="25" borderId="174" xfId="0" applyFont="1" applyFill="1" applyBorder="1" applyAlignment="1">
      <alignment horizontal="left" vertical="center" wrapText="1"/>
    </xf>
    <xf numFmtId="0" fontId="23" fillId="25" borderId="109" xfId="0" applyFont="1" applyFill="1" applyBorder="1" applyAlignment="1">
      <alignment horizontal="center" vertical="center" wrapText="1"/>
    </xf>
    <xf numFmtId="49" fontId="2" fillId="25" borderId="132" xfId="0" applyNumberFormat="1" applyFont="1" applyFill="1" applyBorder="1" applyAlignment="1">
      <alignment horizontal="left" vertical="center" wrapText="1"/>
    </xf>
    <xf numFmtId="49" fontId="2" fillId="25" borderId="110" xfId="0" applyNumberFormat="1" applyFont="1" applyFill="1" applyBorder="1" applyAlignment="1">
      <alignment horizontal="left" vertical="center" wrapText="1"/>
    </xf>
    <xf numFmtId="0" fontId="24" fillId="25" borderId="175" xfId="0" applyFont="1" applyFill="1" applyBorder="1" applyAlignment="1">
      <alignment horizontal="left" vertical="center" wrapText="1"/>
    </xf>
    <xf numFmtId="0" fontId="24" fillId="25" borderId="176" xfId="0" applyFont="1" applyFill="1" applyBorder="1" applyAlignment="1">
      <alignment horizontal="left"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49" fontId="2" fillId="25" borderId="13" xfId="0" applyNumberFormat="1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0" fontId="23" fillId="25" borderId="5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left" vertical="center" wrapText="1"/>
    </xf>
    <xf numFmtId="49" fontId="2" fillId="25" borderId="57" xfId="0" applyNumberFormat="1" applyFont="1" applyFill="1" applyBorder="1" applyAlignment="1">
      <alignment horizontal="left" vertical="center" wrapText="1"/>
    </xf>
    <xf numFmtId="0" fontId="24" fillId="25" borderId="114" xfId="0" applyFont="1" applyFill="1" applyBorder="1" applyAlignment="1">
      <alignment horizontal="left" vertical="center" wrapText="1"/>
    </xf>
    <xf numFmtId="49" fontId="2" fillId="25" borderId="134" xfId="0" applyNumberFormat="1" applyFont="1" applyFill="1" applyBorder="1" applyAlignment="1">
      <alignment horizontal="left" vertical="center" wrapText="1"/>
    </xf>
    <xf numFmtId="49" fontId="2" fillId="25" borderId="177" xfId="0" applyNumberFormat="1" applyFont="1" applyFill="1" applyBorder="1" applyAlignment="1">
      <alignment horizontal="left" vertical="center" wrapText="1"/>
    </xf>
    <xf numFmtId="0" fontId="24" fillId="25" borderId="168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center" vertical="center" wrapText="1"/>
    </xf>
    <xf numFmtId="49" fontId="2" fillId="25" borderId="178" xfId="0" applyNumberFormat="1" applyFont="1" applyFill="1" applyBorder="1" applyAlignment="1">
      <alignment horizontal="left" vertical="center" wrapText="1"/>
    </xf>
    <xf numFmtId="49" fontId="2" fillId="25" borderId="36" xfId="0" applyNumberFormat="1" applyFont="1" applyFill="1" applyBorder="1" applyAlignment="1">
      <alignment horizontal="left" vertical="center" wrapText="1"/>
    </xf>
    <xf numFmtId="49" fontId="2" fillId="25" borderId="39" xfId="0" applyNumberFormat="1" applyFont="1" applyFill="1" applyBorder="1" applyAlignment="1">
      <alignment horizontal="left" vertical="center" wrapText="1"/>
    </xf>
    <xf numFmtId="49" fontId="2" fillId="25" borderId="179" xfId="0" applyNumberFormat="1" applyFont="1" applyFill="1" applyBorder="1" applyAlignment="1">
      <alignment horizontal="left" vertical="center" wrapText="1"/>
    </xf>
    <xf numFmtId="0" fontId="2" fillId="25" borderId="134" xfId="0" applyFont="1" applyFill="1" applyBorder="1" applyAlignment="1">
      <alignment horizontal="center" vertical="center" wrapText="1"/>
    </xf>
    <xf numFmtId="0" fontId="2" fillId="25" borderId="134" xfId="0" applyFont="1" applyFill="1" applyBorder="1" applyAlignment="1">
      <alignment horizontal="left" vertical="center" wrapText="1"/>
    </xf>
    <xf numFmtId="0" fontId="2" fillId="25" borderId="177" xfId="0" applyFont="1" applyFill="1" applyBorder="1" applyAlignment="1">
      <alignment horizontal="left" vertical="center" wrapText="1"/>
    </xf>
    <xf numFmtId="49" fontId="2" fillId="25" borderId="42" xfId="0" applyNumberFormat="1" applyFont="1" applyFill="1" applyBorder="1" applyAlignment="1">
      <alignment horizontal="left" vertical="center" wrapText="1"/>
    </xf>
    <xf numFmtId="49" fontId="2" fillId="25" borderId="43" xfId="0" applyNumberFormat="1" applyFont="1" applyFill="1" applyBorder="1" applyAlignment="1">
      <alignment horizontal="left" vertical="center" wrapText="1"/>
    </xf>
    <xf numFmtId="49" fontId="2" fillId="25" borderId="16" xfId="0" applyNumberFormat="1" applyFont="1" applyFill="1" applyBorder="1" applyAlignment="1">
      <alignment horizontal="left" vertical="center" wrapText="1"/>
    </xf>
    <xf numFmtId="49" fontId="2" fillId="25" borderId="35" xfId="0" applyNumberFormat="1" applyFont="1" applyFill="1" applyBorder="1" applyAlignment="1">
      <alignment horizontal="left" vertical="center" wrapText="1"/>
    </xf>
    <xf numFmtId="49" fontId="2" fillId="25" borderId="0" xfId="0" applyNumberFormat="1" applyFont="1" applyFill="1" applyBorder="1" applyAlignment="1">
      <alignment horizontal="left" vertical="center" wrapText="1"/>
    </xf>
    <xf numFmtId="49" fontId="2" fillId="25" borderId="166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10" xfId="0" applyFont="1" applyFill="1" applyBorder="1" applyAlignment="1">
      <alignment horizontal="left" vertical="center" wrapText="1"/>
    </xf>
    <xf numFmtId="0" fontId="24" fillId="25" borderId="133" xfId="0" applyFont="1" applyFill="1" applyBorder="1" applyAlignment="1">
      <alignment horizontal="left" vertical="center" wrapText="1"/>
    </xf>
    <xf numFmtId="0" fontId="24" fillId="25" borderId="134" xfId="0" applyFont="1" applyFill="1" applyBorder="1" applyAlignment="1">
      <alignment horizontal="left" vertical="center" wrapText="1"/>
    </xf>
    <xf numFmtId="0" fontId="2" fillId="25" borderId="109" xfId="0" applyFont="1" applyFill="1" applyBorder="1" applyAlignment="1">
      <alignment horizontal="left" vertical="center" wrapText="1"/>
    </xf>
    <xf numFmtId="0" fontId="2" fillId="25" borderId="180" xfId="0" applyFont="1" applyFill="1" applyBorder="1" applyAlignment="1">
      <alignment horizontal="left" vertical="center" wrapText="1"/>
    </xf>
    <xf numFmtId="0" fontId="24" fillId="25" borderId="109" xfId="0" applyFont="1" applyFill="1" applyBorder="1" applyAlignment="1">
      <alignment horizontal="left" vertical="center" wrapText="1"/>
    </xf>
    <xf numFmtId="0" fontId="2" fillId="25" borderId="132" xfId="0" applyFont="1" applyFill="1" applyBorder="1" applyAlignment="1">
      <alignment horizontal="left" vertical="center" wrapText="1"/>
    </xf>
    <xf numFmtId="0" fontId="2" fillId="25" borderId="178" xfId="0" applyFont="1" applyFill="1" applyBorder="1" applyAlignment="1">
      <alignment horizontal="left" vertical="center" wrapText="1"/>
    </xf>
    <xf numFmtId="0" fontId="2" fillId="25" borderId="57" xfId="0" applyFont="1" applyFill="1" applyBorder="1" applyAlignment="1">
      <alignment horizontal="left" vertical="center" wrapText="1"/>
    </xf>
    <xf numFmtId="0" fontId="2" fillId="25" borderId="42" xfId="0" applyFont="1" applyFill="1" applyBorder="1" applyAlignment="1">
      <alignment horizontal="left" vertical="center" wrapText="1"/>
    </xf>
    <xf numFmtId="3" fontId="2" fillId="25" borderId="181" xfId="0" applyNumberFormat="1" applyFont="1" applyFill="1" applyBorder="1" applyAlignment="1">
      <alignment horizontal="center" vertical="center" wrapText="1"/>
    </xf>
    <xf numFmtId="3" fontId="2" fillId="25" borderId="111" xfId="0" applyNumberFormat="1" applyFont="1" applyFill="1" applyBorder="1" applyAlignment="1">
      <alignment horizontal="center" vertical="center" wrapText="1"/>
    </xf>
    <xf numFmtId="0" fontId="2" fillId="25" borderId="182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3" fontId="2" fillId="0" borderId="183" xfId="0" applyNumberFormat="1" applyFont="1" applyBorder="1" applyAlignment="1">
      <alignment horizontal="center" vertical="center" wrapText="1"/>
    </xf>
    <xf numFmtId="3" fontId="2" fillId="0" borderId="119" xfId="0" applyNumberFormat="1" applyFont="1" applyBorder="1" applyAlignment="1">
      <alignment horizontal="center" vertical="center" wrapText="1"/>
    </xf>
    <xf numFmtId="0" fontId="3" fillId="24" borderId="184" xfId="0" applyFont="1" applyFill="1" applyBorder="1" applyAlignment="1">
      <alignment horizontal="center" vertical="center" wrapText="1"/>
    </xf>
    <xf numFmtId="0" fontId="3" fillId="24" borderId="98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textRotation="90" wrapText="1"/>
    </xf>
    <xf numFmtId="0" fontId="26" fillId="25" borderId="0" xfId="0" applyFont="1" applyFill="1" applyBorder="1" applyAlignment="1">
      <alignment horizontal="center" vertical="center" textRotation="90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6" fillId="25" borderId="89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185" xfId="0" applyFont="1" applyFill="1" applyBorder="1" applyAlignment="1">
      <alignment horizontal="center" vertical="center" wrapText="1"/>
    </xf>
    <xf numFmtId="3" fontId="2" fillId="25" borderId="163" xfId="0" applyNumberFormat="1" applyFont="1" applyFill="1" applyBorder="1" applyAlignment="1">
      <alignment horizontal="center" vertical="center" wrapText="1"/>
    </xf>
    <xf numFmtId="3" fontId="2" fillId="25" borderId="56" xfId="0" applyNumberFormat="1" applyFont="1" applyFill="1" applyBorder="1" applyAlignment="1">
      <alignment horizontal="center" vertical="center" wrapText="1"/>
    </xf>
    <xf numFmtId="0" fontId="24" fillId="24" borderId="186" xfId="0" applyFont="1" applyFill="1" applyBorder="1" applyAlignment="1">
      <alignment horizontal="center" vertical="center" textRotation="90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64" xfId="0" applyFont="1" applyFill="1" applyBorder="1" applyAlignment="1">
      <alignment horizontal="left" vertical="center" wrapText="1"/>
    </xf>
    <xf numFmtId="0" fontId="2" fillId="25" borderId="70" xfId="0" applyFont="1" applyFill="1" applyBorder="1" applyAlignment="1">
      <alignment horizontal="left" vertical="center" wrapText="1"/>
    </xf>
    <xf numFmtId="3" fontId="2" fillId="25" borderId="187" xfId="0" applyNumberFormat="1" applyFont="1" applyFill="1" applyBorder="1" applyAlignment="1">
      <alignment horizontal="center" vertical="center" wrapText="1"/>
    </xf>
    <xf numFmtId="3" fontId="2" fillId="25" borderId="53" xfId="0" applyNumberFormat="1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vertical="center" textRotation="90" wrapText="1"/>
    </xf>
    <xf numFmtId="0" fontId="2" fillId="25" borderId="0" xfId="0" applyFont="1" applyFill="1" applyBorder="1" applyAlignment="1">
      <alignment vertical="center" textRotation="90" wrapText="1"/>
    </xf>
    <xf numFmtId="0" fontId="2" fillId="25" borderId="15" xfId="0" applyFont="1" applyFill="1" applyBorder="1" applyAlignment="1">
      <alignment vertical="center" textRotation="90" wrapText="1"/>
    </xf>
    <xf numFmtId="3" fontId="2" fillId="25" borderId="158" xfId="0" applyNumberFormat="1" applyFont="1" applyFill="1" applyBorder="1" applyAlignment="1">
      <alignment horizontal="center" vertical="center" wrapText="1"/>
    </xf>
    <xf numFmtId="3" fontId="2" fillId="25" borderId="88" xfId="0" applyNumberFormat="1" applyFont="1" applyFill="1" applyBorder="1" applyAlignment="1">
      <alignment horizontal="center" vertical="center" wrapText="1"/>
    </xf>
    <xf numFmtId="3" fontId="2" fillId="25" borderId="188" xfId="0" applyNumberFormat="1" applyFont="1" applyFill="1" applyBorder="1" applyAlignment="1">
      <alignment horizontal="center" vertical="center" wrapText="1"/>
    </xf>
    <xf numFmtId="3" fontId="2" fillId="25" borderId="52" xfId="0" applyNumberFormat="1" applyFont="1" applyFill="1" applyBorder="1" applyAlignment="1">
      <alignment horizontal="center" vertical="center" wrapText="1"/>
    </xf>
    <xf numFmtId="3" fontId="2" fillId="25" borderId="189" xfId="0" applyNumberFormat="1" applyFont="1" applyFill="1" applyBorder="1" applyAlignment="1">
      <alignment horizontal="center" vertical="center" wrapText="1"/>
    </xf>
    <xf numFmtId="3" fontId="2" fillId="25" borderId="51" xfId="0" applyNumberFormat="1" applyFont="1" applyFill="1" applyBorder="1" applyAlignment="1">
      <alignment horizontal="center" vertical="center" wrapText="1"/>
    </xf>
    <xf numFmtId="3" fontId="2" fillId="25" borderId="190" xfId="0" applyNumberFormat="1" applyFont="1" applyFill="1" applyBorder="1" applyAlignment="1">
      <alignment horizontal="center" vertical="center" wrapText="1"/>
    </xf>
    <xf numFmtId="3" fontId="2" fillId="25" borderId="126" xfId="0" applyNumberFormat="1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textRotation="90" wrapText="1"/>
    </xf>
    <xf numFmtId="3" fontId="2" fillId="25" borderId="191" xfId="0" applyNumberFormat="1" applyFont="1" applyFill="1" applyBorder="1" applyAlignment="1">
      <alignment horizontal="center" vertical="center" wrapText="1"/>
    </xf>
    <xf numFmtId="3" fontId="2" fillId="25" borderId="97" xfId="0" applyNumberFormat="1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60" xfId="0" applyFont="1" applyFill="1" applyBorder="1" applyAlignment="1">
      <alignment horizontal="center" vertical="center" wrapText="1"/>
    </xf>
    <xf numFmtId="0" fontId="26" fillId="25" borderId="192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vertical="center" textRotation="90" wrapText="1"/>
    </xf>
    <xf numFmtId="3" fontId="2" fillId="25" borderId="193" xfId="0" applyNumberFormat="1" applyFont="1" applyFill="1" applyBorder="1" applyAlignment="1">
      <alignment horizontal="center" vertical="center" wrapText="1"/>
    </xf>
    <xf numFmtId="3" fontId="2" fillId="25" borderId="120" xfId="0" applyNumberFormat="1" applyFont="1" applyFill="1" applyBorder="1" applyAlignment="1">
      <alignment horizontal="center" vertical="center" wrapText="1"/>
    </xf>
    <xf numFmtId="0" fontId="2" fillId="25" borderId="112" xfId="0" applyFont="1" applyFill="1" applyBorder="1" applyAlignment="1">
      <alignment horizontal="center" vertical="center" wrapText="1"/>
    </xf>
    <xf numFmtId="0" fontId="2" fillId="25" borderId="194" xfId="0" applyFont="1" applyFill="1" applyBorder="1" applyAlignment="1">
      <alignment horizontal="center" vertical="center" wrapText="1"/>
    </xf>
    <xf numFmtId="3" fontId="2" fillId="25" borderId="195" xfId="0" applyNumberFormat="1" applyFont="1" applyFill="1" applyBorder="1" applyAlignment="1">
      <alignment horizontal="center" vertical="center" wrapText="1"/>
    </xf>
    <xf numFmtId="3" fontId="2" fillId="25" borderId="196" xfId="0" applyNumberFormat="1" applyFont="1" applyFill="1" applyBorder="1" applyAlignment="1">
      <alignment horizontal="center" vertical="center" wrapText="1"/>
    </xf>
    <xf numFmtId="0" fontId="26" fillId="25" borderId="197" xfId="0" applyFont="1" applyFill="1" applyBorder="1" applyAlignment="1">
      <alignment horizontal="center" vertical="center" wrapText="1"/>
    </xf>
    <xf numFmtId="0" fontId="2" fillId="25" borderId="109" xfId="0" applyFont="1" applyFill="1" applyBorder="1" applyAlignment="1">
      <alignment vertical="center" textRotation="90" wrapText="1"/>
    </xf>
    <xf numFmtId="3" fontId="2" fillId="25" borderId="161" xfId="0" applyNumberFormat="1" applyFont="1" applyFill="1" applyBorder="1" applyAlignment="1">
      <alignment horizontal="center" vertical="center" wrapText="1"/>
    </xf>
    <xf numFmtId="3" fontId="2" fillId="25" borderId="198" xfId="0" applyNumberFormat="1" applyFont="1" applyFill="1" applyBorder="1" applyAlignment="1">
      <alignment horizontal="center" vertical="center" wrapText="1"/>
    </xf>
    <xf numFmtId="0" fontId="2" fillId="25" borderId="55" xfId="0" applyFont="1" applyFill="1" applyBorder="1" applyAlignment="1">
      <alignment vertical="center" textRotation="90" wrapText="1"/>
    </xf>
    <xf numFmtId="3" fontId="2" fillId="25" borderId="199" xfId="0" applyNumberFormat="1" applyFont="1" applyFill="1" applyBorder="1" applyAlignment="1">
      <alignment horizontal="center" vertical="center" wrapText="1"/>
    </xf>
    <xf numFmtId="3" fontId="2" fillId="25" borderId="92" xfId="0" applyNumberFormat="1" applyFont="1" applyFill="1" applyBorder="1" applyAlignment="1">
      <alignment horizontal="center" vertical="center" wrapText="1"/>
    </xf>
    <xf numFmtId="3" fontId="2" fillId="25" borderId="160" xfId="0" applyNumberFormat="1" applyFont="1" applyFill="1" applyBorder="1" applyAlignment="1">
      <alignment horizontal="center" vertical="center" wrapText="1"/>
    </xf>
    <xf numFmtId="3" fontId="2" fillId="25" borderId="200" xfId="0" applyNumberFormat="1" applyFont="1" applyFill="1" applyBorder="1" applyAlignment="1">
      <alignment horizontal="center" vertical="center" wrapText="1"/>
    </xf>
    <xf numFmtId="0" fontId="2" fillId="25" borderId="89" xfId="0" applyFont="1" applyFill="1" applyBorder="1" applyAlignment="1">
      <alignment vertical="center" textRotation="90" wrapText="1"/>
    </xf>
    <xf numFmtId="3" fontId="2" fillId="25" borderId="201" xfId="0" applyNumberFormat="1" applyFont="1" applyFill="1" applyBorder="1" applyAlignment="1">
      <alignment horizontal="center" vertical="center" wrapText="1"/>
    </xf>
    <xf numFmtId="3" fontId="2" fillId="25" borderId="93" xfId="0" applyNumberFormat="1" applyFont="1" applyFill="1" applyBorder="1" applyAlignment="1">
      <alignment horizontal="center" vertical="center" wrapText="1"/>
    </xf>
    <xf numFmtId="0" fontId="30" fillId="25" borderId="85" xfId="0" applyFont="1" applyFill="1" applyBorder="1" applyAlignment="1">
      <alignment horizontal="left" vertical="center" wrapText="1"/>
    </xf>
    <xf numFmtId="0" fontId="30" fillId="25" borderId="21" xfId="0" applyFont="1" applyFill="1" applyBorder="1" applyAlignment="1">
      <alignment horizontal="left" vertical="center" wrapText="1"/>
    </xf>
    <xf numFmtId="0" fontId="30" fillId="25" borderId="86" xfId="0" applyFont="1" applyFill="1" applyBorder="1" applyAlignment="1">
      <alignment horizontal="left" vertical="center" wrapText="1"/>
    </xf>
    <xf numFmtId="0" fontId="2" fillId="25" borderId="116" xfId="0" applyFont="1" applyFill="1" applyBorder="1" applyAlignment="1">
      <alignment horizontal="center" vertical="center" wrapText="1"/>
    </xf>
    <xf numFmtId="0" fontId="2" fillId="25" borderId="202" xfId="0" applyFont="1" applyFill="1" applyBorder="1" applyAlignment="1">
      <alignment horizontal="center" vertical="center" wrapText="1"/>
    </xf>
    <xf numFmtId="3" fontId="2" fillId="25" borderId="203" xfId="0" applyNumberFormat="1" applyFont="1" applyFill="1" applyBorder="1" applyAlignment="1">
      <alignment horizontal="center" vertical="center" wrapText="1"/>
    </xf>
    <xf numFmtId="3" fontId="2" fillId="25" borderId="125" xfId="0" applyNumberFormat="1" applyFont="1" applyFill="1" applyBorder="1" applyAlignment="1">
      <alignment horizontal="center" vertical="center" wrapText="1"/>
    </xf>
    <xf numFmtId="3" fontId="2" fillId="25" borderId="204" xfId="0" applyNumberFormat="1" applyFont="1" applyFill="1" applyBorder="1" applyAlignment="1">
      <alignment horizontal="center" vertical="center" wrapText="1"/>
    </xf>
    <xf numFmtId="3" fontId="2" fillId="25" borderId="91" xfId="0" applyNumberFormat="1" applyFont="1" applyFill="1" applyBorder="1" applyAlignment="1">
      <alignment horizontal="center" vertical="center" wrapText="1"/>
    </xf>
    <xf numFmtId="0" fontId="26" fillId="25" borderId="109" xfId="0" applyFont="1" applyFill="1" applyBorder="1" applyAlignment="1">
      <alignment horizontal="center" vertical="center" textRotation="90" wrapText="1"/>
    </xf>
    <xf numFmtId="0" fontId="24" fillId="25" borderId="205" xfId="0" applyFont="1" applyFill="1" applyBorder="1" applyAlignment="1">
      <alignment horizontal="left" vertical="center" wrapText="1"/>
    </xf>
    <xf numFmtId="0" fontId="26" fillId="25" borderId="109" xfId="0" applyFont="1" applyFill="1" applyBorder="1" applyAlignment="1">
      <alignment horizontal="center" vertical="center" wrapText="1"/>
    </xf>
    <xf numFmtId="0" fontId="24" fillId="25" borderId="85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vertical="center" textRotation="90" wrapText="1"/>
    </xf>
    <xf numFmtId="0" fontId="26" fillId="25" borderId="109" xfId="0" applyFont="1" applyFill="1" applyBorder="1" applyAlignment="1">
      <alignment vertical="center" textRotation="90" wrapText="1"/>
    </xf>
    <xf numFmtId="0" fontId="26" fillId="25" borderId="67" xfId="0" applyFont="1" applyFill="1" applyBorder="1" applyAlignment="1">
      <alignment horizontal="center" vertical="center" wrapText="1"/>
    </xf>
    <xf numFmtId="3" fontId="2" fillId="25" borderId="117" xfId="0" applyNumberFormat="1" applyFont="1" applyFill="1" applyBorder="1" applyAlignment="1">
      <alignment horizontal="center" vertical="center" wrapText="1"/>
    </xf>
    <xf numFmtId="3" fontId="2" fillId="25" borderId="30" xfId="0" applyNumberFormat="1" applyFont="1" applyFill="1" applyBorder="1" applyAlignment="1">
      <alignment horizontal="center" vertical="center" wrapText="1"/>
    </xf>
    <xf numFmtId="3" fontId="2" fillId="25" borderId="119" xfId="0" applyNumberFormat="1" applyFont="1" applyFill="1" applyBorder="1" applyAlignment="1">
      <alignment horizontal="center" vertical="center" wrapText="1"/>
    </xf>
    <xf numFmtId="3" fontId="2" fillId="25" borderId="118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vertical="center" textRotation="90" wrapText="1"/>
    </xf>
    <xf numFmtId="0" fontId="2" fillId="25" borderId="11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6" xfId="0" applyFont="1" applyFill="1" applyBorder="1" applyAlignment="1">
      <alignment vertical="center" textRotation="90" wrapText="1"/>
    </xf>
    <xf numFmtId="0" fontId="2" fillId="25" borderId="110" xfId="0" applyFont="1" applyFill="1" applyBorder="1" applyAlignment="1">
      <alignment vertical="center" textRotation="90" wrapText="1"/>
    </xf>
    <xf numFmtId="0" fontId="2" fillId="25" borderId="80" xfId="0" applyFont="1" applyFill="1" applyBorder="1" applyAlignment="1">
      <alignment vertical="center" textRotation="90" wrapText="1"/>
    </xf>
    <xf numFmtId="0" fontId="2" fillId="25" borderId="57" xfId="0" applyFont="1" applyFill="1" applyBorder="1" applyAlignment="1">
      <alignment vertical="center" textRotation="90" wrapText="1"/>
    </xf>
    <xf numFmtId="0" fontId="26" fillId="25" borderId="59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right" vertical="center" wrapText="1"/>
    </xf>
    <xf numFmtId="0" fontId="2" fillId="25" borderId="0" xfId="0" applyFont="1" applyFill="1" applyBorder="1" applyAlignment="1">
      <alignment horizontal="right" vertical="center" wrapText="1"/>
    </xf>
    <xf numFmtId="0" fontId="24" fillId="25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76200</xdr:rowOff>
    </xdr:from>
    <xdr:to>
      <xdr:col>10</xdr:col>
      <xdr:colOff>276225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00"/>
          <a:ext cx="2009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26"/>
  <sheetViews>
    <sheetView view="pageBreakPreview" zoomScaleSheetLayoutView="100" workbookViewId="0" topLeftCell="A1">
      <selection activeCell="S10" sqref="S10"/>
    </sheetView>
  </sheetViews>
  <sheetFormatPr defaultColWidth="9.140625" defaultRowHeight="12.75"/>
  <cols>
    <col min="1" max="3" width="8.8515625" style="296" customWidth="1"/>
    <col min="4" max="4" width="18.140625" style="296" customWidth="1"/>
    <col min="5" max="5" width="19.7109375" style="296" customWidth="1"/>
    <col min="6" max="6" width="8.8515625" style="296" customWidth="1"/>
    <col min="7" max="7" width="11.57421875" style="296" customWidth="1"/>
    <col min="8" max="16384" width="8.8515625" style="296" customWidth="1"/>
  </cols>
  <sheetData>
    <row r="1" spans="1:11" ht="12.75">
      <c r="A1" s="517" t="s">
        <v>422</v>
      </c>
      <c r="B1" s="517"/>
      <c r="C1" s="517"/>
      <c r="D1" s="517"/>
      <c r="E1" s="517"/>
      <c r="F1" s="517"/>
      <c r="G1" s="517"/>
      <c r="H1" s="517"/>
      <c r="I1" s="251"/>
      <c r="J1" s="252"/>
      <c r="K1" s="252"/>
    </row>
    <row r="2" spans="1:11" ht="12.75">
      <c r="A2" s="517"/>
      <c r="B2" s="517"/>
      <c r="C2" s="517"/>
      <c r="D2" s="517"/>
      <c r="E2" s="517"/>
      <c r="F2" s="517"/>
      <c r="G2" s="517"/>
      <c r="H2" s="517"/>
      <c r="I2" s="251"/>
      <c r="J2" s="252"/>
      <c r="K2" s="252"/>
    </row>
    <row r="3" spans="1:11" ht="12.75">
      <c r="A3" s="517"/>
      <c r="B3" s="517"/>
      <c r="C3" s="517"/>
      <c r="D3" s="517"/>
      <c r="E3" s="517"/>
      <c r="F3" s="517"/>
      <c r="G3" s="517"/>
      <c r="H3" s="517"/>
      <c r="I3" s="251"/>
      <c r="J3" s="252"/>
      <c r="K3" s="252"/>
    </row>
    <row r="4" spans="1:11" ht="12.75">
      <c r="A4" s="517"/>
      <c r="B4" s="517"/>
      <c r="C4" s="517"/>
      <c r="D4" s="517"/>
      <c r="E4" s="517"/>
      <c r="F4" s="517"/>
      <c r="G4" s="517"/>
      <c r="H4" s="517"/>
      <c r="I4" s="251"/>
      <c r="J4" s="252"/>
      <c r="K4" s="252"/>
    </row>
    <row r="5" spans="1:11" ht="0.75" customHeight="1">
      <c r="A5" s="253"/>
      <c r="B5" s="253"/>
      <c r="C5" s="253"/>
      <c r="D5" s="253"/>
      <c r="E5" s="253"/>
      <c r="F5" s="253"/>
      <c r="G5" s="253"/>
      <c r="H5" s="253"/>
      <c r="I5" s="254"/>
      <c r="J5" s="256"/>
      <c r="K5" s="256"/>
    </row>
    <row r="6" spans="1:11" ht="8.25" customHeight="1" thickBot="1">
      <c r="A6" s="518" t="s">
        <v>423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</row>
    <row r="7" spans="1:11" ht="13.5" thickBot="1">
      <c r="A7" s="519" t="s">
        <v>424</v>
      </c>
      <c r="B7" s="521" t="s">
        <v>425</v>
      </c>
      <c r="C7" s="523" t="s">
        <v>426</v>
      </c>
      <c r="D7" s="524"/>
      <c r="E7" s="524"/>
      <c r="F7" s="524"/>
      <c r="G7" s="524"/>
      <c r="H7" s="524"/>
      <c r="I7" s="524"/>
      <c r="J7" s="524"/>
      <c r="K7" s="525"/>
    </row>
    <row r="8" spans="1:11" ht="66.75" customHeight="1" thickBot="1">
      <c r="A8" s="520"/>
      <c r="B8" s="522"/>
      <c r="C8" s="295" t="s">
        <v>427</v>
      </c>
      <c r="D8" s="259" t="s">
        <v>428</v>
      </c>
      <c r="E8" s="258" t="s">
        <v>429</v>
      </c>
      <c r="F8" s="259" t="s">
        <v>430</v>
      </c>
      <c r="G8" s="260" t="s">
        <v>431</v>
      </c>
      <c r="H8" s="261" t="s">
        <v>432</v>
      </c>
      <c r="I8" s="258" t="s">
        <v>433</v>
      </c>
      <c r="J8" s="262" t="s">
        <v>434</v>
      </c>
      <c r="K8" s="263" t="s">
        <v>435</v>
      </c>
    </row>
    <row r="9" spans="1:11" ht="57" customHeight="1" thickBot="1">
      <c r="A9" s="257" t="s">
        <v>436</v>
      </c>
      <c r="B9" s="264" t="s">
        <v>420</v>
      </c>
      <c r="C9" s="265" t="s">
        <v>489</v>
      </c>
      <c r="D9" s="266" t="s">
        <v>488</v>
      </c>
      <c r="E9" s="267" t="s">
        <v>490</v>
      </c>
      <c r="F9" s="268" t="s">
        <v>437</v>
      </c>
      <c r="G9" s="269" t="s">
        <v>437</v>
      </c>
      <c r="H9" s="269" t="s">
        <v>437</v>
      </c>
      <c r="I9" s="270">
        <v>0.231</v>
      </c>
      <c r="J9" s="271" t="s">
        <v>439</v>
      </c>
      <c r="K9" s="526" t="s">
        <v>487</v>
      </c>
    </row>
    <row r="10" spans="1:11" ht="61.5" customHeight="1" thickBot="1">
      <c r="A10" s="272" t="s">
        <v>440</v>
      </c>
      <c r="B10" s="273" t="s">
        <v>441</v>
      </c>
      <c r="C10" s="274" t="s">
        <v>438</v>
      </c>
      <c r="D10" s="275" t="s">
        <v>486</v>
      </c>
      <c r="E10" s="276" t="s">
        <v>63</v>
      </c>
      <c r="F10" s="268" t="s">
        <v>437</v>
      </c>
      <c r="G10" s="269" t="s">
        <v>437</v>
      </c>
      <c r="H10" s="269" t="s">
        <v>437</v>
      </c>
      <c r="I10" s="277">
        <v>0.1</v>
      </c>
      <c r="J10" s="278" t="s">
        <v>63</v>
      </c>
      <c r="K10" s="501"/>
    </row>
    <row r="11" spans="1:11" ht="12.75">
      <c r="A11" s="279"/>
      <c r="B11" s="280"/>
      <c r="C11" s="280"/>
      <c r="D11" s="280"/>
      <c r="E11" s="281"/>
      <c r="F11" s="282"/>
      <c r="G11" s="283"/>
      <c r="H11" s="283"/>
      <c r="I11" s="284"/>
      <c r="J11" s="284"/>
      <c r="K11" s="285"/>
    </row>
    <row r="12" spans="1:11" ht="12.75">
      <c r="A12" s="502" t="s">
        <v>442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</row>
    <row r="13" spans="1:11" ht="6.75" customHeight="1">
      <c r="A13" s="286"/>
      <c r="B13" s="286"/>
      <c r="C13" s="286"/>
      <c r="D13" s="286"/>
      <c r="E13" s="286"/>
      <c r="F13" s="281"/>
      <c r="G13" s="286"/>
      <c r="H13" s="286"/>
      <c r="I13" s="286"/>
      <c r="J13" s="287"/>
      <c r="K13" s="288"/>
    </row>
    <row r="14" spans="1:11" ht="12.75">
      <c r="A14" s="289"/>
      <c r="B14" s="503" t="s">
        <v>443</v>
      </c>
      <c r="C14" s="503"/>
      <c r="D14" s="503"/>
      <c r="E14" s="504" t="s">
        <v>444</v>
      </c>
      <c r="F14" s="504"/>
      <c r="G14" s="504"/>
      <c r="H14" s="504"/>
      <c r="I14" s="504"/>
      <c r="J14" s="504"/>
      <c r="K14" s="504"/>
    </row>
    <row r="15" spans="1:11" ht="12.75">
      <c r="A15" s="289"/>
      <c r="B15" s="505" t="s">
        <v>445</v>
      </c>
      <c r="C15" s="505"/>
      <c r="D15" s="505"/>
      <c r="E15" s="506" t="s">
        <v>446</v>
      </c>
      <c r="F15" s="506"/>
      <c r="G15" s="506"/>
      <c r="H15" s="506"/>
      <c r="I15" s="506"/>
      <c r="J15" s="506"/>
      <c r="K15" s="506"/>
    </row>
    <row r="16" spans="1:11" ht="12.75">
      <c r="A16" s="290"/>
      <c r="B16" s="503" t="s">
        <v>447</v>
      </c>
      <c r="C16" s="503"/>
      <c r="D16" s="503"/>
      <c r="E16" s="504" t="s">
        <v>448</v>
      </c>
      <c r="F16" s="504"/>
      <c r="G16" s="504"/>
      <c r="H16" s="504"/>
      <c r="I16" s="504"/>
      <c r="J16" s="504"/>
      <c r="K16" s="504"/>
    </row>
    <row r="17" spans="1:11" ht="12.75">
      <c r="A17" s="290"/>
      <c r="B17" s="507" t="s">
        <v>449</v>
      </c>
      <c r="C17" s="507"/>
      <c r="D17" s="507"/>
      <c r="E17" s="508" t="s">
        <v>450</v>
      </c>
      <c r="F17" s="508"/>
      <c r="G17" s="508"/>
      <c r="H17" s="508"/>
      <c r="I17" s="508"/>
      <c r="J17" s="508"/>
      <c r="K17" s="508"/>
    </row>
    <row r="18" spans="1:11" ht="25.5" customHeight="1">
      <c r="A18" s="290"/>
      <c r="B18" s="503" t="s">
        <v>451</v>
      </c>
      <c r="C18" s="503"/>
      <c r="D18" s="503"/>
      <c r="E18" s="508" t="s">
        <v>459</v>
      </c>
      <c r="F18" s="508"/>
      <c r="G18" s="508"/>
      <c r="H18" s="508"/>
      <c r="I18" s="508"/>
      <c r="J18" s="508"/>
      <c r="K18" s="508"/>
    </row>
    <row r="19" spans="1:11" ht="12.75">
      <c r="A19" s="290"/>
      <c r="B19" s="503" t="s">
        <v>452</v>
      </c>
      <c r="C19" s="503"/>
      <c r="D19" s="503"/>
      <c r="E19" s="508" t="s">
        <v>453</v>
      </c>
      <c r="F19" s="508"/>
      <c r="G19" s="508"/>
      <c r="H19" s="508"/>
      <c r="I19" s="508"/>
      <c r="J19" s="508"/>
      <c r="K19" s="508"/>
    </row>
    <row r="20" spans="1:11" ht="12.75">
      <c r="A20" s="291"/>
      <c r="B20" s="510" t="s">
        <v>454</v>
      </c>
      <c r="C20" s="510"/>
      <c r="D20" s="510"/>
      <c r="E20" s="511" t="s">
        <v>455</v>
      </c>
      <c r="F20" s="511"/>
      <c r="G20" s="511"/>
      <c r="H20" s="511"/>
      <c r="I20" s="511"/>
      <c r="J20" s="511"/>
      <c r="K20" s="511"/>
    </row>
    <row r="21" spans="1:11" ht="12.75">
      <c r="A21" s="252"/>
      <c r="B21" s="252"/>
      <c r="C21" s="252"/>
      <c r="D21" s="252"/>
      <c r="E21" s="252"/>
      <c r="F21" s="292"/>
      <c r="G21" s="252"/>
      <c r="H21" s="252"/>
      <c r="I21" s="252"/>
      <c r="J21" s="252"/>
      <c r="K21" s="252"/>
    </row>
    <row r="22" spans="1:11" ht="0.75" customHeight="1">
      <c r="A22" s="256"/>
      <c r="B22" s="256"/>
      <c r="C22" s="256"/>
      <c r="D22" s="256"/>
      <c r="E22" s="256"/>
      <c r="F22" s="293"/>
      <c r="G22" s="256"/>
      <c r="H22" s="256"/>
      <c r="I22" s="256"/>
      <c r="J22" s="256"/>
      <c r="K22" s="256"/>
    </row>
    <row r="23" spans="1:11" ht="12.75">
      <c r="A23" s="509" t="s">
        <v>456</v>
      </c>
      <c r="B23" s="509"/>
      <c r="C23" s="509"/>
      <c r="D23" s="509"/>
      <c r="E23" s="509"/>
      <c r="F23" s="509"/>
      <c r="G23" s="509"/>
      <c r="H23" s="509"/>
      <c r="I23" s="509"/>
      <c r="J23" s="509"/>
      <c r="K23" s="509"/>
    </row>
    <row r="24" spans="1:11" ht="12.75">
      <c r="A24" s="509" t="s">
        <v>457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</row>
    <row r="25" spans="1:11" ht="12.75">
      <c r="A25" s="509" t="s">
        <v>458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</row>
    <row r="26" spans="1:11" ht="12.75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</row>
  </sheetData>
  <mergeCells count="24">
    <mergeCell ref="B19:D19"/>
    <mergeCell ref="E19:K19"/>
    <mergeCell ref="A25:K25"/>
    <mergeCell ref="B20:D20"/>
    <mergeCell ref="E20:K20"/>
    <mergeCell ref="A23:K23"/>
    <mergeCell ref="A24:K24"/>
    <mergeCell ref="B17:D17"/>
    <mergeCell ref="E17:K17"/>
    <mergeCell ref="B18:D18"/>
    <mergeCell ref="E18:K18"/>
    <mergeCell ref="B15:D15"/>
    <mergeCell ref="E15:K15"/>
    <mergeCell ref="B16:D16"/>
    <mergeCell ref="E16:K16"/>
    <mergeCell ref="K9:K10"/>
    <mergeCell ref="A12:K12"/>
    <mergeCell ref="B14:D14"/>
    <mergeCell ref="E14:K14"/>
    <mergeCell ref="A1:H4"/>
    <mergeCell ref="A6:K6"/>
    <mergeCell ref="A7:A8"/>
    <mergeCell ref="B7:B8"/>
    <mergeCell ref="C7:K7"/>
  </mergeCells>
  <printOptions/>
  <pageMargins left="0.5" right="0.27" top="0.34" bottom="0.42" header="0.17" footer="0.22"/>
  <pageSetup horizontalDpi="600" verticalDpi="600" orientation="landscape" paperSize="9" r:id="rId2"/>
  <ignoredErrors>
    <ignoredError sqref="J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385"/>
  <sheetViews>
    <sheetView view="pageBreakPreview" zoomScaleSheetLayoutView="100" workbookViewId="0" topLeftCell="A265">
      <selection activeCell="R246" sqref="R246"/>
    </sheetView>
  </sheetViews>
  <sheetFormatPr defaultColWidth="9.140625" defaultRowHeight="12.75"/>
  <cols>
    <col min="1" max="1" width="3.7109375" style="211" customWidth="1"/>
    <col min="2" max="2" width="15.28125" style="24" customWidth="1"/>
    <col min="3" max="3" width="8.421875" style="24" customWidth="1"/>
    <col min="4" max="4" width="8.8515625" style="24" customWidth="1"/>
    <col min="5" max="5" width="9.28125" style="17" customWidth="1"/>
    <col min="6" max="6" width="7.28125" style="17" customWidth="1"/>
    <col min="7" max="7" width="6.140625" style="24" customWidth="1"/>
    <col min="8" max="8" width="7.28125" style="24" customWidth="1"/>
    <col min="9" max="9" width="4.421875" style="24" customWidth="1"/>
    <col min="10" max="10" width="2.140625" style="24" customWidth="1"/>
    <col min="11" max="11" width="3.28125" style="24" customWidth="1"/>
    <col min="12" max="12" width="4.28125" style="24" customWidth="1"/>
    <col min="13" max="13" width="4.7109375" style="24" customWidth="1"/>
    <col min="14" max="14" width="3.8515625" style="24" customWidth="1"/>
    <col min="15" max="16384" width="8.8515625" style="24" customWidth="1"/>
  </cols>
  <sheetData>
    <row r="1" spans="1:15" ht="30.75" customHeight="1">
      <c r="A1" s="600" t="s">
        <v>477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191"/>
    </row>
    <row r="2" spans="1:15" ht="12.75">
      <c r="A2" s="206">
        <v>1</v>
      </c>
      <c r="B2" s="601" t="s">
        <v>218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197"/>
    </row>
    <row r="3" spans="1:15" ht="9.75" customHeight="1">
      <c r="A3" s="205" t="s">
        <v>193</v>
      </c>
      <c r="B3" s="515" t="s">
        <v>232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</row>
    <row r="4" spans="1:15" ht="9.75" customHeight="1">
      <c r="A4" s="206"/>
      <c r="B4" s="515" t="s">
        <v>162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ht="9.75" customHeight="1">
      <c r="A5" s="206"/>
      <c r="B5" s="515" t="s">
        <v>163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</row>
    <row r="6" spans="1:15" ht="9.75" customHeight="1">
      <c r="A6" s="206"/>
      <c r="B6" s="515" t="s">
        <v>195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</row>
    <row r="7" spans="1:15" ht="9.75" customHeight="1">
      <c r="A7" s="206"/>
      <c r="B7" s="515" t="s">
        <v>371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</row>
    <row r="8" spans="1:15" ht="25.5" customHeight="1">
      <c r="A8" s="206">
        <v>2</v>
      </c>
      <c r="B8" s="497" t="s">
        <v>252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</row>
    <row r="9" spans="1:15" ht="9.75" customHeight="1">
      <c r="A9" s="201" t="s">
        <v>193</v>
      </c>
      <c r="B9" s="514" t="s">
        <v>253</v>
      </c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</row>
    <row r="10" spans="1:15" ht="9.75" customHeight="1">
      <c r="A10" s="207"/>
      <c r="B10" s="514" t="s">
        <v>254</v>
      </c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</row>
    <row r="11" spans="1:15" ht="13.5" customHeight="1">
      <c r="A11" s="208">
        <v>3</v>
      </c>
      <c r="B11" s="602" t="s">
        <v>115</v>
      </c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</row>
    <row r="12" spans="1:15" ht="9.75" customHeight="1">
      <c r="A12" s="190"/>
      <c r="B12" s="487" t="s">
        <v>53</v>
      </c>
      <c r="C12" s="479" t="s">
        <v>52</v>
      </c>
      <c r="D12" s="480"/>
      <c r="E12" s="487" t="s">
        <v>75</v>
      </c>
      <c r="F12" s="489" t="s">
        <v>49</v>
      </c>
      <c r="G12" s="490"/>
      <c r="H12" s="491"/>
      <c r="I12" s="10"/>
      <c r="J12" s="10"/>
      <c r="K12" s="2"/>
      <c r="L12" s="8"/>
      <c r="M12" s="8"/>
      <c r="N12" s="8"/>
      <c r="O12" s="70"/>
    </row>
    <row r="13" spans="1:15" ht="9.75" customHeight="1" thickBot="1">
      <c r="A13" s="190"/>
      <c r="B13" s="488"/>
      <c r="C13" s="48" t="s">
        <v>50</v>
      </c>
      <c r="D13" s="40" t="s">
        <v>51</v>
      </c>
      <c r="E13" s="488"/>
      <c r="F13" s="467"/>
      <c r="G13" s="468"/>
      <c r="H13" s="469"/>
      <c r="I13" s="10"/>
      <c r="J13" s="10"/>
      <c r="K13" s="2"/>
      <c r="L13" s="8"/>
      <c r="M13" s="8"/>
      <c r="N13" s="8"/>
      <c r="O13" s="70"/>
    </row>
    <row r="14" spans="1:15" ht="9.75" customHeight="1" thickBot="1">
      <c r="A14" s="190"/>
      <c r="B14" s="464" t="s">
        <v>48</v>
      </c>
      <c r="C14" s="465"/>
      <c r="D14" s="465"/>
      <c r="E14" s="465"/>
      <c r="F14" s="465"/>
      <c r="G14" s="465"/>
      <c r="H14" s="466"/>
      <c r="I14" s="11"/>
      <c r="J14" s="11"/>
      <c r="K14" s="2"/>
      <c r="L14" s="8"/>
      <c r="M14" s="8"/>
      <c r="N14" s="8"/>
      <c r="O14" s="70"/>
    </row>
    <row r="15" spans="1:15" ht="9.75" customHeight="1">
      <c r="A15" s="190"/>
      <c r="B15" s="39" t="s">
        <v>76</v>
      </c>
      <c r="C15" s="14">
        <v>400</v>
      </c>
      <c r="D15" s="37">
        <v>1100</v>
      </c>
      <c r="E15" s="36" t="s">
        <v>136</v>
      </c>
      <c r="F15" s="486">
        <v>0.3</v>
      </c>
      <c r="G15" s="486"/>
      <c r="H15" s="486"/>
      <c r="I15" s="50"/>
      <c r="J15" s="50"/>
      <c r="K15" s="2"/>
      <c r="L15" s="8"/>
      <c r="M15" s="8"/>
      <c r="N15" s="8"/>
      <c r="O15" s="70"/>
    </row>
    <row r="16" spans="1:15" ht="9.75" customHeight="1">
      <c r="A16" s="190"/>
      <c r="B16" s="496" t="s">
        <v>77</v>
      </c>
      <c r="C16" s="47">
        <v>1200</v>
      </c>
      <c r="D16" s="43">
        <v>2100</v>
      </c>
      <c r="E16" s="49" t="s">
        <v>136</v>
      </c>
      <c r="F16" s="482">
        <v>0.3</v>
      </c>
      <c r="G16" s="482"/>
      <c r="H16" s="482"/>
      <c r="I16" s="50"/>
      <c r="J16" s="50"/>
      <c r="K16" s="2"/>
      <c r="L16" s="8"/>
      <c r="M16" s="8"/>
      <c r="N16" s="8"/>
      <c r="O16" s="70"/>
    </row>
    <row r="17" spans="1:15" ht="9.75" customHeight="1">
      <c r="A17" s="190"/>
      <c r="B17" s="496"/>
      <c r="C17" s="456" t="s">
        <v>221</v>
      </c>
      <c r="D17" s="456"/>
      <c r="E17" s="49" t="s">
        <v>63</v>
      </c>
      <c r="F17" s="482" t="s">
        <v>63</v>
      </c>
      <c r="G17" s="482"/>
      <c r="H17" s="482"/>
      <c r="I17" s="50"/>
      <c r="J17" s="50"/>
      <c r="K17" s="2"/>
      <c r="L17" s="8"/>
      <c r="M17" s="8"/>
      <c r="N17" s="8"/>
      <c r="O17" s="70"/>
    </row>
    <row r="18" spans="1:15" ht="9.75" customHeight="1">
      <c r="A18" s="190"/>
      <c r="B18" s="496"/>
      <c r="C18" s="47">
        <v>2100</v>
      </c>
      <c r="D18" s="43">
        <v>2300</v>
      </c>
      <c r="E18" s="49" t="s">
        <v>136</v>
      </c>
      <c r="F18" s="482">
        <v>0.3</v>
      </c>
      <c r="G18" s="482"/>
      <c r="H18" s="482"/>
      <c r="I18" s="50"/>
      <c r="J18" s="50"/>
      <c r="K18" s="2"/>
      <c r="L18" s="8"/>
      <c r="M18" s="8"/>
      <c r="N18" s="8"/>
      <c r="O18" s="70"/>
    </row>
    <row r="19" spans="1:15" ht="9.75" customHeight="1">
      <c r="A19" s="190"/>
      <c r="B19" s="496"/>
      <c r="C19" s="47">
        <v>2300</v>
      </c>
      <c r="D19" s="43">
        <v>2500</v>
      </c>
      <c r="E19" s="49" t="s">
        <v>136</v>
      </c>
      <c r="F19" s="482">
        <v>0.5</v>
      </c>
      <c r="G19" s="482"/>
      <c r="H19" s="482"/>
      <c r="I19" s="50"/>
      <c r="J19" s="50"/>
      <c r="K19" s="2"/>
      <c r="L19" s="8"/>
      <c r="M19" s="8"/>
      <c r="N19" s="8"/>
      <c r="O19" s="70"/>
    </row>
    <row r="20" spans="1:15" ht="9.75" customHeight="1">
      <c r="A20" s="13"/>
      <c r="B20" s="496"/>
      <c r="C20" s="47">
        <v>2500</v>
      </c>
      <c r="D20" s="43">
        <v>2900</v>
      </c>
      <c r="E20" s="49" t="s">
        <v>136</v>
      </c>
      <c r="F20" s="482">
        <v>1</v>
      </c>
      <c r="G20" s="482"/>
      <c r="H20" s="482"/>
      <c r="I20" s="50"/>
      <c r="J20" s="50"/>
      <c r="K20" s="2"/>
      <c r="L20" s="8"/>
      <c r="M20" s="8"/>
      <c r="N20" s="8"/>
      <c r="O20" s="70"/>
    </row>
    <row r="21" spans="1:15" ht="9.75" customHeight="1">
      <c r="A21" s="13" t="s">
        <v>103</v>
      </c>
      <c r="B21" s="498" t="s">
        <v>225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</row>
    <row r="22" spans="1:15" ht="9.75" customHeight="1">
      <c r="A22" s="13" t="s">
        <v>103</v>
      </c>
      <c r="B22" s="498" t="s">
        <v>255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</row>
    <row r="23" spans="1:15" ht="9.75" customHeight="1">
      <c r="A23" s="13" t="s">
        <v>103</v>
      </c>
      <c r="B23" s="498" t="s">
        <v>383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</row>
    <row r="24" spans="1:15" ht="9.75" customHeight="1">
      <c r="A24" s="13"/>
      <c r="B24" s="242" t="s">
        <v>379</v>
      </c>
      <c r="C24" s="571" t="s">
        <v>380</v>
      </c>
      <c r="D24" s="572"/>
      <c r="E24" s="195"/>
      <c r="F24" s="195"/>
      <c r="G24" s="195"/>
      <c r="H24" s="195"/>
      <c r="I24" s="50"/>
      <c r="J24" s="50"/>
      <c r="K24" s="2"/>
      <c r="L24" s="8"/>
      <c r="M24" s="8"/>
      <c r="N24" s="8"/>
      <c r="O24" s="70"/>
    </row>
    <row r="25" spans="1:15" ht="9.75" customHeight="1">
      <c r="A25" s="13"/>
      <c r="B25" s="242" t="s">
        <v>381</v>
      </c>
      <c r="C25" s="312" t="s">
        <v>382</v>
      </c>
      <c r="D25" s="367" t="s">
        <v>384</v>
      </c>
      <c r="E25" s="195"/>
      <c r="F25" s="195"/>
      <c r="G25" s="195"/>
      <c r="H25" s="195"/>
      <c r="I25" s="50"/>
      <c r="J25" s="50"/>
      <c r="K25" s="2"/>
      <c r="L25" s="8"/>
      <c r="M25" s="8"/>
      <c r="N25" s="8"/>
      <c r="O25" s="70"/>
    </row>
    <row r="26" spans="1:15" ht="9.75" customHeight="1">
      <c r="A26" s="13"/>
      <c r="B26" s="242" t="s">
        <v>372</v>
      </c>
      <c r="C26" s="312" t="s">
        <v>63</v>
      </c>
      <c r="D26" s="367"/>
      <c r="E26" s="195"/>
      <c r="F26" s="195"/>
      <c r="G26" s="195"/>
      <c r="H26" s="195"/>
      <c r="I26" s="50"/>
      <c r="J26" s="50"/>
      <c r="K26" s="2"/>
      <c r="L26" s="8"/>
      <c r="M26" s="8"/>
      <c r="N26" s="8"/>
      <c r="O26" s="70"/>
    </row>
    <row r="27" spans="1:15" ht="9.75" customHeight="1">
      <c r="A27" s="13"/>
      <c r="B27" s="242" t="s">
        <v>229</v>
      </c>
      <c r="C27" s="312" t="s">
        <v>378</v>
      </c>
      <c r="D27" s="367" t="s">
        <v>384</v>
      </c>
      <c r="E27" s="195"/>
      <c r="F27" s="195"/>
      <c r="G27" s="195"/>
      <c r="H27" s="195"/>
      <c r="I27" s="50"/>
      <c r="J27" s="50"/>
      <c r="K27" s="2"/>
      <c r="L27" s="8"/>
      <c r="M27" s="8"/>
      <c r="N27" s="8"/>
      <c r="O27" s="70"/>
    </row>
    <row r="28" spans="1:15" s="214" customFormat="1" ht="9.75" customHeight="1">
      <c r="A28" s="13" t="s">
        <v>103</v>
      </c>
      <c r="B28" s="195" t="s">
        <v>473</v>
      </c>
      <c r="C28" s="215"/>
      <c r="D28" s="195"/>
      <c r="E28" s="195"/>
      <c r="F28" s="195"/>
      <c r="G28" s="195"/>
      <c r="H28" s="195"/>
      <c r="I28" s="50"/>
      <c r="J28" s="50"/>
      <c r="K28" s="2"/>
      <c r="L28" s="8"/>
      <c r="M28" s="8"/>
      <c r="N28" s="8"/>
      <c r="O28" s="70"/>
    </row>
    <row r="29" spans="1:15" s="214" customFormat="1" ht="9.75" customHeight="1">
      <c r="A29" s="13"/>
      <c r="B29" s="570" t="s">
        <v>379</v>
      </c>
      <c r="C29" s="570"/>
      <c r="D29" s="571" t="s">
        <v>474</v>
      </c>
      <c r="E29" s="573"/>
      <c r="F29" s="573"/>
      <c r="G29" s="573"/>
      <c r="H29" s="572"/>
      <c r="I29" s="195"/>
      <c r="J29" s="195"/>
      <c r="K29" s="195"/>
      <c r="L29" s="195"/>
      <c r="M29" s="195"/>
      <c r="N29" s="195"/>
      <c r="O29" s="195"/>
    </row>
    <row r="30" spans="1:15" s="214" customFormat="1" ht="9.75" customHeight="1">
      <c r="A30" s="13"/>
      <c r="B30" s="357" t="s">
        <v>131</v>
      </c>
      <c r="C30" s="358" t="s">
        <v>465</v>
      </c>
      <c r="D30" s="561" t="s">
        <v>469</v>
      </c>
      <c r="E30" s="562"/>
      <c r="F30" s="562"/>
      <c r="G30" s="562"/>
      <c r="H30" s="563"/>
      <c r="I30" s="311"/>
      <c r="J30" s="311"/>
      <c r="K30" s="311"/>
      <c r="L30" s="311"/>
      <c r="M30" s="311"/>
      <c r="N30" s="311"/>
      <c r="O30" s="311"/>
    </row>
    <row r="31" spans="1:15" s="214" customFormat="1" ht="9.75" customHeight="1">
      <c r="A31" s="13"/>
      <c r="B31" s="359" t="s">
        <v>43</v>
      </c>
      <c r="C31" s="360" t="s">
        <v>465</v>
      </c>
      <c r="D31" s="564"/>
      <c r="E31" s="565"/>
      <c r="F31" s="565"/>
      <c r="G31" s="565"/>
      <c r="H31" s="566"/>
      <c r="I31" s="311"/>
      <c r="J31" s="311"/>
      <c r="K31" s="311"/>
      <c r="L31" s="311"/>
      <c r="M31" s="311"/>
      <c r="N31" s="311"/>
      <c r="O31" s="311"/>
    </row>
    <row r="32" spans="1:15" s="214" customFormat="1" ht="9.75" customHeight="1">
      <c r="A32" s="13"/>
      <c r="B32" s="359" t="s">
        <v>2</v>
      </c>
      <c r="C32" s="360">
        <v>1.2</v>
      </c>
      <c r="D32" s="564"/>
      <c r="E32" s="565"/>
      <c r="F32" s="565"/>
      <c r="G32" s="565"/>
      <c r="H32" s="566"/>
      <c r="I32" s="311"/>
      <c r="J32" s="311"/>
      <c r="K32" s="311"/>
      <c r="L32" s="311"/>
      <c r="M32" s="311"/>
      <c r="N32" s="311"/>
      <c r="O32" s="311"/>
    </row>
    <row r="33" spans="1:15" s="214" customFormat="1" ht="9.75" customHeight="1">
      <c r="A33" s="13"/>
      <c r="B33" s="359" t="s">
        <v>132</v>
      </c>
      <c r="C33" s="360">
        <v>1.2</v>
      </c>
      <c r="D33" s="564"/>
      <c r="E33" s="565"/>
      <c r="F33" s="565"/>
      <c r="G33" s="565"/>
      <c r="H33" s="566"/>
      <c r="I33" s="311"/>
      <c r="J33" s="311"/>
      <c r="K33" s="311"/>
      <c r="L33" s="311"/>
      <c r="M33" s="311"/>
      <c r="N33" s="311"/>
      <c r="O33" s="311"/>
    </row>
    <row r="34" spans="1:15" s="214" customFormat="1" ht="9.75" customHeight="1">
      <c r="A34" s="13"/>
      <c r="B34" s="359" t="s">
        <v>130</v>
      </c>
      <c r="C34" s="360">
        <v>1</v>
      </c>
      <c r="D34" s="564"/>
      <c r="E34" s="565"/>
      <c r="F34" s="565"/>
      <c r="G34" s="565"/>
      <c r="H34" s="566"/>
      <c r="I34" s="311"/>
      <c r="J34" s="311"/>
      <c r="K34" s="311"/>
      <c r="L34" s="311"/>
      <c r="M34" s="311"/>
      <c r="N34" s="311"/>
      <c r="O34" s="311"/>
    </row>
    <row r="35" spans="1:15" s="214" customFormat="1" ht="9.75" customHeight="1">
      <c r="A35" s="13"/>
      <c r="B35" s="359" t="s">
        <v>140</v>
      </c>
      <c r="C35" s="360">
        <v>1</v>
      </c>
      <c r="D35" s="564"/>
      <c r="E35" s="565"/>
      <c r="F35" s="565"/>
      <c r="G35" s="565"/>
      <c r="H35" s="566"/>
      <c r="I35" s="311"/>
      <c r="J35" s="311"/>
      <c r="K35" s="311"/>
      <c r="L35" s="311"/>
      <c r="M35" s="311"/>
      <c r="N35" s="311"/>
      <c r="O35" s="311"/>
    </row>
    <row r="36" spans="1:15" s="214" customFormat="1" ht="9.75" customHeight="1">
      <c r="A36" s="13"/>
      <c r="B36" s="359" t="s">
        <v>464</v>
      </c>
      <c r="C36" s="360">
        <v>1</v>
      </c>
      <c r="D36" s="564"/>
      <c r="E36" s="565"/>
      <c r="F36" s="565"/>
      <c r="G36" s="565"/>
      <c r="H36" s="566"/>
      <c r="I36" s="311"/>
      <c r="J36" s="311"/>
      <c r="K36" s="311"/>
      <c r="L36" s="311"/>
      <c r="M36" s="311"/>
      <c r="N36" s="311"/>
      <c r="O36" s="311"/>
    </row>
    <row r="37" spans="1:15" s="214" customFormat="1" ht="9.75" customHeight="1">
      <c r="A37" s="190"/>
      <c r="B37" s="359" t="s">
        <v>125</v>
      </c>
      <c r="C37" s="360">
        <v>1</v>
      </c>
      <c r="D37" s="564"/>
      <c r="E37" s="565"/>
      <c r="F37" s="565"/>
      <c r="G37" s="565"/>
      <c r="H37" s="566"/>
      <c r="I37" s="311"/>
      <c r="J37" s="311"/>
      <c r="K37" s="311"/>
      <c r="L37" s="311"/>
      <c r="M37" s="311"/>
      <c r="N37" s="311"/>
      <c r="O37" s="311"/>
    </row>
    <row r="38" spans="1:15" s="214" customFormat="1" ht="9.75" customHeight="1">
      <c r="A38" s="190"/>
      <c r="B38" s="359" t="s">
        <v>124</v>
      </c>
      <c r="C38" s="360">
        <v>1</v>
      </c>
      <c r="D38" s="564"/>
      <c r="E38" s="565"/>
      <c r="F38" s="565"/>
      <c r="G38" s="565"/>
      <c r="H38" s="566"/>
      <c r="I38" s="311"/>
      <c r="J38" s="311"/>
      <c r="K38" s="311"/>
      <c r="L38" s="311"/>
      <c r="M38" s="311"/>
      <c r="N38" s="311"/>
      <c r="O38" s="311"/>
    </row>
    <row r="39" spans="1:15" s="214" customFormat="1" ht="9.75" customHeight="1">
      <c r="A39" s="190"/>
      <c r="B39" s="359" t="s">
        <v>124</v>
      </c>
      <c r="C39" s="360" t="s">
        <v>466</v>
      </c>
      <c r="D39" s="564"/>
      <c r="E39" s="565"/>
      <c r="F39" s="565"/>
      <c r="G39" s="565"/>
      <c r="H39" s="566"/>
      <c r="I39" s="311"/>
      <c r="J39" s="311"/>
      <c r="K39" s="311"/>
      <c r="L39" s="311"/>
      <c r="M39" s="311"/>
      <c r="N39" s="311"/>
      <c r="O39" s="311"/>
    </row>
    <row r="40" spans="1:15" s="214" customFormat="1" ht="9.75" customHeight="1">
      <c r="A40" s="190"/>
      <c r="B40" s="359" t="s">
        <v>124</v>
      </c>
      <c r="C40" s="360">
        <v>8</v>
      </c>
      <c r="D40" s="564"/>
      <c r="E40" s="565"/>
      <c r="F40" s="565"/>
      <c r="G40" s="565"/>
      <c r="H40" s="566"/>
      <c r="I40" s="311"/>
      <c r="J40" s="311"/>
      <c r="K40" s="311"/>
      <c r="L40" s="311"/>
      <c r="M40" s="311"/>
      <c r="N40" s="311"/>
      <c r="O40" s="311"/>
    </row>
    <row r="41" spans="1:15" s="214" customFormat="1" ht="9.75" customHeight="1">
      <c r="A41" s="190"/>
      <c r="B41" s="359" t="s">
        <v>230</v>
      </c>
      <c r="C41" s="360">
        <v>1.2</v>
      </c>
      <c r="D41" s="564"/>
      <c r="E41" s="565"/>
      <c r="F41" s="565"/>
      <c r="G41" s="565"/>
      <c r="H41" s="566"/>
      <c r="I41" s="311"/>
      <c r="J41" s="311"/>
      <c r="K41" s="311"/>
      <c r="L41" s="311"/>
      <c r="M41" s="311"/>
      <c r="N41" s="311"/>
      <c r="O41" s="311"/>
    </row>
    <row r="42" spans="1:15" s="214" customFormat="1" ht="9.75" customHeight="1">
      <c r="A42" s="190"/>
      <c r="B42" s="361" t="s">
        <v>209</v>
      </c>
      <c r="C42" s="362">
        <v>1.2</v>
      </c>
      <c r="D42" s="567"/>
      <c r="E42" s="568"/>
      <c r="F42" s="568"/>
      <c r="G42" s="568"/>
      <c r="H42" s="569"/>
      <c r="I42" s="311"/>
      <c r="J42" s="311"/>
      <c r="K42" s="311"/>
      <c r="L42" s="311"/>
      <c r="M42" s="311"/>
      <c r="N42" s="311"/>
      <c r="O42" s="311"/>
    </row>
    <row r="43" spans="1:15" s="214" customFormat="1" ht="9.75" customHeight="1">
      <c r="A43" s="190"/>
      <c r="B43" s="363" t="s">
        <v>131</v>
      </c>
      <c r="C43" s="364">
        <v>3</v>
      </c>
      <c r="D43" s="561" t="s">
        <v>470</v>
      </c>
      <c r="E43" s="562"/>
      <c r="F43" s="562"/>
      <c r="G43" s="562"/>
      <c r="H43" s="563"/>
      <c r="I43" s="311"/>
      <c r="J43" s="311"/>
      <c r="K43" s="311"/>
      <c r="L43" s="311"/>
      <c r="M43" s="311"/>
      <c r="N43" s="311"/>
      <c r="O43" s="311"/>
    </row>
    <row r="44" spans="1:15" s="214" customFormat="1" ht="9.75" customHeight="1">
      <c r="A44" s="190"/>
      <c r="B44" s="359" t="s">
        <v>43</v>
      </c>
      <c r="C44" s="360">
        <v>3</v>
      </c>
      <c r="D44" s="564"/>
      <c r="E44" s="565"/>
      <c r="F44" s="565"/>
      <c r="G44" s="565"/>
      <c r="H44" s="566"/>
      <c r="I44" s="311"/>
      <c r="J44" s="311"/>
      <c r="K44" s="311"/>
      <c r="L44" s="311"/>
      <c r="M44" s="311"/>
      <c r="N44" s="311"/>
      <c r="O44" s="311"/>
    </row>
    <row r="45" spans="1:15" s="214" customFormat="1" ht="9.75" customHeight="1">
      <c r="A45" s="190"/>
      <c r="B45" s="359" t="s">
        <v>2</v>
      </c>
      <c r="C45" s="360">
        <v>3</v>
      </c>
      <c r="D45" s="564"/>
      <c r="E45" s="565"/>
      <c r="F45" s="565"/>
      <c r="G45" s="565"/>
      <c r="H45" s="566"/>
      <c r="I45" s="311"/>
      <c r="J45" s="311"/>
      <c r="K45" s="311"/>
      <c r="L45" s="311"/>
      <c r="M45" s="311"/>
      <c r="N45" s="311"/>
      <c r="O45" s="311"/>
    </row>
    <row r="46" spans="1:15" s="214" customFormat="1" ht="9.75" customHeight="1">
      <c r="A46" s="190"/>
      <c r="B46" s="359" t="s">
        <v>132</v>
      </c>
      <c r="C46" s="360">
        <v>3</v>
      </c>
      <c r="D46" s="564"/>
      <c r="E46" s="565"/>
      <c r="F46" s="565"/>
      <c r="G46" s="565"/>
      <c r="H46" s="566"/>
      <c r="I46" s="311"/>
      <c r="J46" s="311"/>
      <c r="K46" s="311"/>
      <c r="L46" s="311"/>
      <c r="M46" s="311"/>
      <c r="N46" s="311"/>
      <c r="O46" s="311"/>
    </row>
    <row r="47" spans="1:15" s="214" customFormat="1" ht="9.75" customHeight="1">
      <c r="A47" s="190"/>
      <c r="B47" s="359" t="s">
        <v>130</v>
      </c>
      <c r="C47" s="360">
        <v>3</v>
      </c>
      <c r="D47" s="564"/>
      <c r="E47" s="565"/>
      <c r="F47" s="565"/>
      <c r="G47" s="565"/>
      <c r="H47" s="566"/>
      <c r="I47" s="311"/>
      <c r="J47" s="311"/>
      <c r="K47" s="311"/>
      <c r="L47" s="311"/>
      <c r="M47" s="311"/>
      <c r="N47" s="311"/>
      <c r="O47" s="311"/>
    </row>
    <row r="48" spans="1:15" s="214" customFormat="1" ht="9.75" customHeight="1">
      <c r="A48" s="190"/>
      <c r="B48" s="359" t="s">
        <v>140</v>
      </c>
      <c r="C48" s="360">
        <v>3</v>
      </c>
      <c r="D48" s="564"/>
      <c r="E48" s="565"/>
      <c r="F48" s="565"/>
      <c r="G48" s="565"/>
      <c r="H48" s="566"/>
      <c r="I48" s="311"/>
      <c r="J48" s="311"/>
      <c r="K48" s="311"/>
      <c r="L48" s="311"/>
      <c r="M48" s="311"/>
      <c r="N48" s="311"/>
      <c r="O48" s="311"/>
    </row>
    <row r="49" spans="1:15" s="214" customFormat="1" ht="9.75" customHeight="1">
      <c r="A49" s="190"/>
      <c r="B49" s="361" t="s">
        <v>124</v>
      </c>
      <c r="C49" s="362" t="s">
        <v>467</v>
      </c>
      <c r="D49" s="567"/>
      <c r="E49" s="568"/>
      <c r="F49" s="568"/>
      <c r="G49" s="568"/>
      <c r="H49" s="569"/>
      <c r="I49" s="311"/>
      <c r="J49" s="311"/>
      <c r="K49" s="311"/>
      <c r="L49" s="311"/>
      <c r="M49" s="311"/>
      <c r="N49" s="311"/>
      <c r="O49" s="311"/>
    </row>
    <row r="50" spans="1:15" s="214" customFormat="1" ht="9.75" customHeight="1">
      <c r="A50" s="190"/>
      <c r="B50" s="363" t="s">
        <v>130</v>
      </c>
      <c r="C50" s="364">
        <v>2</v>
      </c>
      <c r="D50" s="561" t="s">
        <v>471</v>
      </c>
      <c r="E50" s="562"/>
      <c r="F50" s="562"/>
      <c r="G50" s="562"/>
      <c r="H50" s="563"/>
      <c r="I50" s="311"/>
      <c r="J50" s="311"/>
      <c r="K50" s="311"/>
      <c r="L50" s="311"/>
      <c r="M50" s="311"/>
      <c r="N50" s="311"/>
      <c r="O50" s="311"/>
    </row>
    <row r="51" spans="1:15" s="214" customFormat="1" ht="9.75" customHeight="1">
      <c r="A51" s="190"/>
      <c r="B51" s="359" t="s">
        <v>140</v>
      </c>
      <c r="C51" s="360">
        <v>2</v>
      </c>
      <c r="D51" s="564"/>
      <c r="E51" s="565"/>
      <c r="F51" s="565"/>
      <c r="G51" s="565"/>
      <c r="H51" s="566"/>
      <c r="I51" s="311"/>
      <c r="J51" s="311"/>
      <c r="K51" s="311"/>
      <c r="L51" s="311"/>
      <c r="M51" s="311"/>
      <c r="N51" s="311"/>
      <c r="O51" s="311"/>
    </row>
    <row r="52" spans="1:15" s="214" customFormat="1" ht="9.75" customHeight="1">
      <c r="A52" s="190"/>
      <c r="B52" s="359" t="s">
        <v>464</v>
      </c>
      <c r="C52" s="360">
        <v>2</v>
      </c>
      <c r="D52" s="564"/>
      <c r="E52" s="565"/>
      <c r="F52" s="565"/>
      <c r="G52" s="565"/>
      <c r="H52" s="566"/>
      <c r="I52" s="311"/>
      <c r="J52" s="311"/>
      <c r="K52" s="311"/>
      <c r="L52" s="311"/>
      <c r="M52" s="311"/>
      <c r="N52" s="311"/>
      <c r="O52" s="311"/>
    </row>
    <row r="53" spans="1:15" s="214" customFormat="1" ht="9.75" customHeight="1">
      <c r="A53" s="190"/>
      <c r="B53" s="359" t="s">
        <v>125</v>
      </c>
      <c r="C53" s="360">
        <v>2</v>
      </c>
      <c r="D53" s="564"/>
      <c r="E53" s="565"/>
      <c r="F53" s="565"/>
      <c r="G53" s="565"/>
      <c r="H53" s="566"/>
      <c r="I53" s="311"/>
      <c r="J53" s="311"/>
      <c r="K53" s="311"/>
      <c r="L53" s="311"/>
      <c r="M53" s="311"/>
      <c r="N53" s="311"/>
      <c r="O53" s="311"/>
    </row>
    <row r="54" spans="1:15" s="214" customFormat="1" ht="9.75" customHeight="1">
      <c r="A54" s="190"/>
      <c r="B54" s="359" t="s">
        <v>124</v>
      </c>
      <c r="C54" s="360">
        <v>2</v>
      </c>
      <c r="D54" s="564"/>
      <c r="E54" s="565"/>
      <c r="F54" s="565"/>
      <c r="G54" s="565"/>
      <c r="H54" s="566"/>
      <c r="I54" s="311"/>
      <c r="J54" s="311"/>
      <c r="K54" s="311"/>
      <c r="L54" s="311"/>
      <c r="M54" s="311"/>
      <c r="N54" s="311"/>
      <c r="O54" s="311"/>
    </row>
    <row r="55" spans="1:15" s="214" customFormat="1" ht="9.75" customHeight="1">
      <c r="A55" s="190"/>
      <c r="B55" s="361" t="s">
        <v>124</v>
      </c>
      <c r="C55" s="362">
        <v>7</v>
      </c>
      <c r="D55" s="567"/>
      <c r="E55" s="568"/>
      <c r="F55" s="568"/>
      <c r="G55" s="568"/>
      <c r="H55" s="569"/>
      <c r="I55" s="311"/>
      <c r="J55" s="311"/>
      <c r="K55" s="311"/>
      <c r="L55" s="311"/>
      <c r="M55" s="311"/>
      <c r="N55" s="311"/>
      <c r="O55" s="311"/>
    </row>
    <row r="56" spans="1:15" s="214" customFormat="1" ht="22.5" customHeight="1">
      <c r="A56" s="190"/>
      <c r="B56" s="365" t="s">
        <v>124</v>
      </c>
      <c r="C56" s="366" t="s">
        <v>468</v>
      </c>
      <c r="D56" s="574" t="s">
        <v>472</v>
      </c>
      <c r="E56" s="575"/>
      <c r="F56" s="575"/>
      <c r="G56" s="575"/>
      <c r="H56" s="576"/>
      <c r="I56" s="311"/>
      <c r="J56" s="311"/>
      <c r="K56" s="311"/>
      <c r="L56" s="311"/>
      <c r="M56" s="311"/>
      <c r="N56" s="311"/>
      <c r="O56" s="311"/>
    </row>
    <row r="57" spans="1:15" s="214" customFormat="1" ht="12" customHeight="1">
      <c r="A57" s="190"/>
      <c r="B57" s="55"/>
      <c r="C57" s="55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</row>
    <row r="58" spans="1:15" s="214" customFormat="1" ht="9.75" customHeight="1">
      <c r="A58" s="190"/>
      <c r="B58" s="487" t="s">
        <v>53</v>
      </c>
      <c r="C58" s="479" t="s">
        <v>52</v>
      </c>
      <c r="D58" s="480"/>
      <c r="E58" s="487" t="s">
        <v>75</v>
      </c>
      <c r="F58" s="489" t="s">
        <v>49</v>
      </c>
      <c r="G58" s="490"/>
      <c r="H58" s="491"/>
      <c r="I58" s="311"/>
      <c r="J58" s="311"/>
      <c r="K58" s="311"/>
      <c r="L58" s="311"/>
      <c r="M58" s="311"/>
      <c r="N58" s="311"/>
      <c r="O58" s="311"/>
    </row>
    <row r="59" spans="1:15" s="214" customFormat="1" ht="9.75" customHeight="1" thickBot="1">
      <c r="A59" s="190"/>
      <c r="B59" s="488"/>
      <c r="C59" s="48" t="s">
        <v>50</v>
      </c>
      <c r="D59" s="40" t="s">
        <v>51</v>
      </c>
      <c r="E59" s="488"/>
      <c r="F59" s="467"/>
      <c r="G59" s="468"/>
      <c r="H59" s="469"/>
      <c r="I59" s="311"/>
      <c r="J59" s="311"/>
      <c r="K59" s="311"/>
      <c r="L59" s="311"/>
      <c r="M59" s="311"/>
      <c r="N59" s="311"/>
      <c r="O59" s="311"/>
    </row>
    <row r="60" spans="1:15" ht="9.75" customHeight="1" thickBot="1">
      <c r="A60" s="190"/>
      <c r="B60" s="464" t="s">
        <v>475</v>
      </c>
      <c r="C60" s="465"/>
      <c r="D60" s="465"/>
      <c r="E60" s="465"/>
      <c r="F60" s="465"/>
      <c r="G60" s="465"/>
      <c r="H60" s="466"/>
      <c r="I60" s="11"/>
      <c r="J60" s="11"/>
      <c r="K60" s="2"/>
      <c r="L60" s="8"/>
      <c r="M60" s="8"/>
      <c r="N60" s="8"/>
      <c r="O60" s="70"/>
    </row>
    <row r="61" spans="1:15" ht="9.75" customHeight="1">
      <c r="A61" s="190"/>
      <c r="B61" s="500" t="s">
        <v>76</v>
      </c>
      <c r="C61" s="14">
        <v>400</v>
      </c>
      <c r="D61" s="37">
        <v>1000</v>
      </c>
      <c r="E61" s="14">
        <v>50</v>
      </c>
      <c r="F61" s="486" t="s">
        <v>63</v>
      </c>
      <c r="G61" s="486"/>
      <c r="H61" s="486"/>
      <c r="I61" s="50"/>
      <c r="J61" s="50"/>
      <c r="K61" s="2"/>
      <c r="L61" s="8"/>
      <c r="M61" s="8"/>
      <c r="N61" s="8"/>
      <c r="O61" s="70"/>
    </row>
    <row r="62" spans="1:15" ht="9.75" customHeight="1">
      <c r="A62" s="190"/>
      <c r="B62" s="478"/>
      <c r="C62" s="47">
        <v>320</v>
      </c>
      <c r="D62" s="43">
        <v>1100</v>
      </c>
      <c r="E62" s="49" t="s">
        <v>136</v>
      </c>
      <c r="F62" s="482">
        <v>0.3</v>
      </c>
      <c r="G62" s="482"/>
      <c r="H62" s="482"/>
      <c r="I62" s="50"/>
      <c r="J62" s="50"/>
      <c r="K62" s="2"/>
      <c r="L62" s="8"/>
      <c r="M62" s="8"/>
      <c r="N62" s="8"/>
      <c r="O62" s="70"/>
    </row>
    <row r="63" spans="1:15" ht="9.75" customHeight="1">
      <c r="A63" s="190"/>
      <c r="B63" s="499" t="s">
        <v>77</v>
      </c>
      <c r="C63" s="47">
        <v>1800</v>
      </c>
      <c r="D63" s="43">
        <v>2900</v>
      </c>
      <c r="E63" s="52">
        <v>100</v>
      </c>
      <c r="F63" s="482" t="s">
        <v>63</v>
      </c>
      <c r="G63" s="482"/>
      <c r="H63" s="482"/>
      <c r="I63" s="50"/>
      <c r="J63" s="50"/>
      <c r="K63" s="2"/>
      <c r="L63" s="8"/>
      <c r="M63" s="8"/>
      <c r="N63" s="8"/>
      <c r="O63" s="70"/>
    </row>
    <row r="64" spans="1:15" ht="9.75" customHeight="1" thickBot="1">
      <c r="A64" s="190"/>
      <c r="B64" s="500"/>
      <c r="C64" s="47">
        <v>1200</v>
      </c>
      <c r="D64" s="43">
        <v>2900</v>
      </c>
      <c r="E64" s="52" t="s">
        <v>136</v>
      </c>
      <c r="F64" s="482">
        <v>0.3</v>
      </c>
      <c r="G64" s="482"/>
      <c r="H64" s="482"/>
      <c r="I64" s="50"/>
      <c r="J64" s="50"/>
      <c r="K64" s="2"/>
      <c r="L64" s="8"/>
      <c r="M64" s="8"/>
      <c r="N64" s="8"/>
      <c r="O64" s="70"/>
    </row>
    <row r="65" spans="1:15" ht="9.75" customHeight="1" thickBot="1">
      <c r="A65" s="190"/>
      <c r="B65" s="464" t="s">
        <v>362</v>
      </c>
      <c r="C65" s="465"/>
      <c r="D65" s="465"/>
      <c r="E65" s="465"/>
      <c r="F65" s="465"/>
      <c r="G65" s="465"/>
      <c r="H65" s="466"/>
      <c r="I65" s="11"/>
      <c r="J65" s="11"/>
      <c r="K65" s="2"/>
      <c r="L65" s="8"/>
      <c r="M65" s="8"/>
      <c r="N65" s="8"/>
      <c r="O65" s="70"/>
    </row>
    <row r="66" spans="1:15" ht="9.75" customHeight="1">
      <c r="A66" s="190"/>
      <c r="B66" s="39" t="s">
        <v>76</v>
      </c>
      <c r="C66" s="14">
        <v>80</v>
      </c>
      <c r="D66" s="37">
        <v>210</v>
      </c>
      <c r="E66" s="14">
        <v>10</v>
      </c>
      <c r="F66" s="374" t="s">
        <v>102</v>
      </c>
      <c r="G66" s="374"/>
      <c r="H66" s="374"/>
      <c r="I66" s="6"/>
      <c r="J66" s="6"/>
      <c r="K66" s="2"/>
      <c r="L66" s="8"/>
      <c r="M66" s="8"/>
      <c r="N66" s="8"/>
      <c r="O66" s="70"/>
    </row>
    <row r="67" spans="1:15" ht="9.75" customHeight="1">
      <c r="A67" s="190"/>
      <c r="B67" s="496" t="s">
        <v>78</v>
      </c>
      <c r="C67" s="577" t="s">
        <v>220</v>
      </c>
      <c r="D67" s="578"/>
      <c r="E67" s="47" t="s">
        <v>63</v>
      </c>
      <c r="F67" s="481" t="s">
        <v>63</v>
      </c>
      <c r="G67" s="481"/>
      <c r="H67" s="481"/>
      <c r="I67" s="10"/>
      <c r="J67" s="10"/>
      <c r="K67" s="2"/>
      <c r="L67" s="8"/>
      <c r="M67" s="8"/>
      <c r="N67" s="8"/>
      <c r="O67" s="70"/>
    </row>
    <row r="68" spans="1:15" ht="9.75" customHeight="1">
      <c r="A68" s="190"/>
      <c r="B68" s="496"/>
      <c r="C68" s="47">
        <v>2200</v>
      </c>
      <c r="D68" s="43">
        <v>2400</v>
      </c>
      <c r="E68" s="47">
        <v>100</v>
      </c>
      <c r="F68" s="482">
        <v>0.3</v>
      </c>
      <c r="G68" s="482"/>
      <c r="H68" s="482"/>
      <c r="I68" s="50"/>
      <c r="J68" s="50"/>
      <c r="K68" s="2"/>
      <c r="L68" s="8"/>
      <c r="M68" s="8"/>
      <c r="N68" s="8"/>
      <c r="O68" s="70"/>
    </row>
    <row r="69" spans="1:15" ht="9.75" customHeight="1">
      <c r="A69" s="190"/>
      <c r="B69" s="496"/>
      <c r="C69" s="47">
        <v>2400</v>
      </c>
      <c r="D69" s="43">
        <v>2600</v>
      </c>
      <c r="E69" s="47">
        <v>100</v>
      </c>
      <c r="F69" s="482">
        <v>0.5</v>
      </c>
      <c r="G69" s="482"/>
      <c r="H69" s="482"/>
      <c r="I69" s="50"/>
      <c r="J69" s="50"/>
      <c r="K69" s="2"/>
      <c r="L69" s="8"/>
      <c r="M69" s="8"/>
      <c r="N69" s="8"/>
      <c r="O69" s="70"/>
    </row>
    <row r="70" spans="1:15" ht="9.75" customHeight="1" thickBot="1">
      <c r="A70" s="190"/>
      <c r="B70" s="496"/>
      <c r="C70" s="47">
        <v>2600</v>
      </c>
      <c r="D70" s="43">
        <v>2970</v>
      </c>
      <c r="E70" s="47">
        <v>100</v>
      </c>
      <c r="F70" s="482">
        <v>1</v>
      </c>
      <c r="G70" s="482"/>
      <c r="H70" s="482"/>
      <c r="I70" s="50"/>
      <c r="J70" s="50"/>
      <c r="K70" s="2"/>
      <c r="L70" s="8"/>
      <c r="M70" s="8"/>
      <c r="N70" s="8"/>
      <c r="O70" s="70"/>
    </row>
    <row r="71" spans="1:15" ht="9.75" customHeight="1" thickBot="1">
      <c r="A71" s="190"/>
      <c r="B71" s="483" t="s">
        <v>361</v>
      </c>
      <c r="C71" s="484"/>
      <c r="D71" s="484"/>
      <c r="E71" s="484"/>
      <c r="F71" s="484"/>
      <c r="G71" s="484"/>
      <c r="H71" s="485"/>
      <c r="I71" s="11"/>
      <c r="J71" s="11"/>
      <c r="K71" s="2"/>
      <c r="L71" s="8"/>
      <c r="M71" s="8"/>
      <c r="N71" s="8"/>
      <c r="O71" s="70"/>
    </row>
    <row r="72" spans="1:15" ht="9.75" customHeight="1">
      <c r="A72" s="190"/>
      <c r="B72" s="500" t="s">
        <v>76</v>
      </c>
      <c r="C72" s="14">
        <v>60</v>
      </c>
      <c r="D72" s="37">
        <v>100</v>
      </c>
      <c r="E72" s="14">
        <v>10</v>
      </c>
      <c r="F72" s="486">
        <v>0.3</v>
      </c>
      <c r="G72" s="486"/>
      <c r="H72" s="486"/>
      <c r="I72" s="50"/>
      <c r="J72" s="50"/>
      <c r="K72" s="2"/>
      <c r="L72" s="8"/>
      <c r="M72" s="8"/>
      <c r="N72" s="8"/>
      <c r="O72" s="70"/>
    </row>
    <row r="73" spans="1:15" ht="9.75" customHeight="1">
      <c r="A73" s="190"/>
      <c r="B73" s="478"/>
      <c r="C73" s="47">
        <v>100</v>
      </c>
      <c r="D73" s="146">
        <v>150</v>
      </c>
      <c r="E73" s="47">
        <v>10</v>
      </c>
      <c r="F73" s="481" t="s">
        <v>102</v>
      </c>
      <c r="G73" s="481"/>
      <c r="H73" s="481"/>
      <c r="I73" s="6"/>
      <c r="J73" s="6"/>
      <c r="K73" s="2"/>
      <c r="L73" s="8"/>
      <c r="M73" s="8"/>
      <c r="N73" s="8"/>
      <c r="O73" s="70"/>
    </row>
    <row r="74" spans="1:15" ht="9.75" customHeight="1">
      <c r="A74" s="190"/>
      <c r="B74" s="499" t="s">
        <v>78</v>
      </c>
      <c r="C74" s="479" t="s">
        <v>222</v>
      </c>
      <c r="D74" s="480"/>
      <c r="E74" s="47" t="s">
        <v>63</v>
      </c>
      <c r="F74" s="481" t="s">
        <v>63</v>
      </c>
      <c r="G74" s="481"/>
      <c r="H74" s="481"/>
      <c r="I74" s="10"/>
      <c r="J74" s="10"/>
      <c r="K74" s="2"/>
      <c r="L74" s="8"/>
      <c r="M74" s="8"/>
      <c r="N74" s="8"/>
      <c r="O74" s="70"/>
    </row>
    <row r="75" spans="1:15" ht="9.75" customHeight="1">
      <c r="A75" s="190"/>
      <c r="B75" s="500"/>
      <c r="C75" s="47">
        <v>2250</v>
      </c>
      <c r="D75" s="43">
        <v>2450</v>
      </c>
      <c r="E75" s="53">
        <v>150</v>
      </c>
      <c r="F75" s="482">
        <v>0.3</v>
      </c>
      <c r="G75" s="482"/>
      <c r="H75" s="482"/>
      <c r="I75" s="50"/>
      <c r="J75" s="50"/>
      <c r="K75" s="2"/>
      <c r="L75" s="8"/>
      <c r="M75" s="8"/>
      <c r="N75" s="8"/>
      <c r="O75" s="70"/>
    </row>
    <row r="76" spans="1:15" ht="9.75" customHeight="1">
      <c r="A76" s="190"/>
      <c r="B76" s="500"/>
      <c r="C76" s="47">
        <v>2450</v>
      </c>
      <c r="D76" s="43">
        <v>2650</v>
      </c>
      <c r="E76" s="53">
        <v>150</v>
      </c>
      <c r="F76" s="482">
        <v>0.5</v>
      </c>
      <c r="G76" s="482"/>
      <c r="H76" s="482"/>
      <c r="I76" s="50"/>
      <c r="J76" s="50"/>
      <c r="K76" s="2"/>
      <c r="L76" s="8"/>
      <c r="M76" s="8"/>
      <c r="N76" s="8"/>
      <c r="O76" s="70"/>
    </row>
    <row r="77" spans="1:15" ht="9.75" customHeight="1">
      <c r="A77" s="190"/>
      <c r="B77" s="478"/>
      <c r="C77" s="47">
        <v>2650</v>
      </c>
      <c r="D77" s="43">
        <v>2970</v>
      </c>
      <c r="E77" s="53">
        <v>150</v>
      </c>
      <c r="F77" s="482">
        <v>1</v>
      </c>
      <c r="G77" s="482"/>
      <c r="H77" s="482"/>
      <c r="I77" s="50"/>
      <c r="J77" s="50"/>
      <c r="K77" s="2"/>
      <c r="L77" s="8"/>
      <c r="M77" s="8"/>
      <c r="N77" s="8"/>
      <c r="O77" s="70"/>
    </row>
    <row r="78" spans="1:15" ht="9.75" customHeight="1">
      <c r="A78" s="190"/>
      <c r="B78" s="243"/>
      <c r="C78" s="221"/>
      <c r="D78" s="222"/>
      <c r="E78" s="371"/>
      <c r="F78" s="368"/>
      <c r="G78" s="368"/>
      <c r="H78" s="368"/>
      <c r="I78" s="50"/>
      <c r="J78" s="50"/>
      <c r="K78" s="2"/>
      <c r="L78" s="8"/>
      <c r="M78" s="8"/>
      <c r="N78" s="8"/>
      <c r="O78" s="70"/>
    </row>
    <row r="79" spans="1:15" ht="9.75" customHeight="1">
      <c r="A79" s="190"/>
      <c r="B79" s="369"/>
      <c r="C79" s="233"/>
      <c r="D79" s="244"/>
      <c r="E79" s="377"/>
      <c r="F79" s="370"/>
      <c r="G79" s="370"/>
      <c r="H79" s="370"/>
      <c r="I79" s="50"/>
      <c r="J79" s="50"/>
      <c r="K79" s="2"/>
      <c r="L79" s="8"/>
      <c r="M79" s="8"/>
      <c r="N79" s="8"/>
      <c r="O79" s="70"/>
    </row>
    <row r="80" spans="1:15" ht="9.75" customHeight="1">
      <c r="A80" s="190"/>
      <c r="B80" s="487" t="s">
        <v>53</v>
      </c>
      <c r="C80" s="479" t="s">
        <v>52</v>
      </c>
      <c r="D80" s="480"/>
      <c r="E80" s="487" t="s">
        <v>75</v>
      </c>
      <c r="F80" s="489" t="s">
        <v>49</v>
      </c>
      <c r="G80" s="490"/>
      <c r="H80" s="491"/>
      <c r="I80" s="50"/>
      <c r="J80" s="50"/>
      <c r="K80" s="2"/>
      <c r="L80" s="8"/>
      <c r="M80" s="8"/>
      <c r="N80" s="8"/>
      <c r="O80" s="70"/>
    </row>
    <row r="81" spans="1:15" ht="9.75" customHeight="1" thickBot="1">
      <c r="A81" s="190"/>
      <c r="B81" s="488"/>
      <c r="C81" s="48" t="s">
        <v>50</v>
      </c>
      <c r="D81" s="40" t="s">
        <v>51</v>
      </c>
      <c r="E81" s="488"/>
      <c r="F81" s="467"/>
      <c r="G81" s="468"/>
      <c r="H81" s="469"/>
      <c r="I81" s="50"/>
      <c r="J81" s="50"/>
      <c r="K81" s="2"/>
      <c r="L81" s="8"/>
      <c r="M81" s="8"/>
      <c r="N81" s="8"/>
      <c r="O81" s="70"/>
    </row>
    <row r="82" spans="1:15" ht="9.75" customHeight="1" thickBot="1">
      <c r="A82" s="190"/>
      <c r="B82" s="483" t="s">
        <v>169</v>
      </c>
      <c r="C82" s="484"/>
      <c r="D82" s="484"/>
      <c r="E82" s="484"/>
      <c r="F82" s="484"/>
      <c r="G82" s="484"/>
      <c r="H82" s="485"/>
      <c r="I82" s="11"/>
      <c r="J82" s="11"/>
      <c r="K82" s="2"/>
      <c r="L82" s="8"/>
      <c r="M82" s="8"/>
      <c r="N82" s="8"/>
      <c r="O82" s="70"/>
    </row>
    <row r="83" spans="1:15" ht="9.75" customHeight="1">
      <c r="A83" s="190"/>
      <c r="B83" s="39" t="s">
        <v>76</v>
      </c>
      <c r="C83" s="14">
        <v>80</v>
      </c>
      <c r="D83" s="147">
        <v>150</v>
      </c>
      <c r="E83" s="15">
        <v>10</v>
      </c>
      <c r="F83" s="374" t="s">
        <v>102</v>
      </c>
      <c r="G83" s="374"/>
      <c r="H83" s="374"/>
      <c r="I83" s="6"/>
      <c r="J83" s="6"/>
      <c r="K83" s="2"/>
      <c r="L83" s="8"/>
      <c r="M83" s="8"/>
      <c r="N83" s="8"/>
      <c r="O83" s="70"/>
    </row>
    <row r="84" spans="1:15" ht="9.75" customHeight="1">
      <c r="A84" s="190"/>
      <c r="B84" s="499" t="s">
        <v>78</v>
      </c>
      <c r="C84" s="479" t="s">
        <v>222</v>
      </c>
      <c r="D84" s="480"/>
      <c r="E84" s="47" t="s">
        <v>63</v>
      </c>
      <c r="F84" s="481" t="s">
        <v>63</v>
      </c>
      <c r="G84" s="481"/>
      <c r="H84" s="481"/>
      <c r="I84" s="10"/>
      <c r="J84" s="10"/>
      <c r="K84" s="2"/>
      <c r="L84" s="8"/>
      <c r="M84" s="8"/>
      <c r="N84" s="8"/>
      <c r="O84" s="70"/>
    </row>
    <row r="85" spans="1:15" ht="9.75" customHeight="1">
      <c r="A85" s="190"/>
      <c r="B85" s="500"/>
      <c r="C85" s="47">
        <v>2250</v>
      </c>
      <c r="D85" s="43">
        <v>2450</v>
      </c>
      <c r="E85" s="53">
        <v>150</v>
      </c>
      <c r="F85" s="482">
        <v>0.3</v>
      </c>
      <c r="G85" s="482"/>
      <c r="H85" s="482"/>
      <c r="I85" s="50"/>
      <c r="J85" s="50"/>
      <c r="K85" s="2"/>
      <c r="L85" s="8"/>
      <c r="M85" s="8"/>
      <c r="N85" s="8"/>
      <c r="O85" s="70"/>
    </row>
    <row r="86" spans="1:15" ht="9.75" customHeight="1">
      <c r="A86" s="190"/>
      <c r="B86" s="500"/>
      <c r="C86" s="47">
        <v>2450</v>
      </c>
      <c r="D86" s="43">
        <v>2650</v>
      </c>
      <c r="E86" s="53">
        <v>150</v>
      </c>
      <c r="F86" s="482">
        <v>0.5</v>
      </c>
      <c r="G86" s="482"/>
      <c r="H86" s="482"/>
      <c r="I86" s="50"/>
      <c r="J86" s="50"/>
      <c r="K86" s="2"/>
      <c r="L86" s="8"/>
      <c r="M86" s="8"/>
      <c r="N86" s="8"/>
      <c r="O86" s="70"/>
    </row>
    <row r="87" spans="1:15" ht="9.75" customHeight="1">
      <c r="A87" s="190"/>
      <c r="B87" s="500"/>
      <c r="C87" s="48">
        <v>2650</v>
      </c>
      <c r="D87" s="40">
        <v>2970</v>
      </c>
      <c r="E87" s="61">
        <v>150</v>
      </c>
      <c r="F87" s="580">
        <v>1</v>
      </c>
      <c r="G87" s="580"/>
      <c r="H87" s="580"/>
      <c r="I87" s="50"/>
      <c r="J87" s="50"/>
      <c r="K87" s="2"/>
      <c r="L87" s="8"/>
      <c r="M87" s="8"/>
      <c r="N87" s="8"/>
      <c r="O87" s="70"/>
    </row>
    <row r="88" spans="1:15" ht="9.75" customHeight="1">
      <c r="A88" s="190"/>
      <c r="B88" s="620" t="s">
        <v>476</v>
      </c>
      <c r="C88" s="620"/>
      <c r="D88" s="620"/>
      <c r="E88" s="620"/>
      <c r="F88" s="620"/>
      <c r="G88" s="620"/>
      <c r="H88" s="620"/>
      <c r="I88" s="11"/>
      <c r="J88" s="11"/>
      <c r="K88" s="2"/>
      <c r="L88" s="8"/>
      <c r="M88" s="8"/>
      <c r="N88" s="8"/>
      <c r="O88" s="70"/>
    </row>
    <row r="89" spans="1:15" ht="9.75" customHeight="1">
      <c r="A89" s="190"/>
      <c r="B89" s="189" t="s">
        <v>76</v>
      </c>
      <c r="C89" s="479">
        <v>113</v>
      </c>
      <c r="D89" s="480"/>
      <c r="E89" s="53" t="s">
        <v>63</v>
      </c>
      <c r="F89" s="481" t="s">
        <v>63</v>
      </c>
      <c r="G89" s="481"/>
      <c r="H89" s="481"/>
      <c r="I89" s="6"/>
      <c r="J89" s="6"/>
      <c r="K89" s="2"/>
      <c r="L89" s="8"/>
      <c r="M89" s="8"/>
      <c r="N89" s="8"/>
      <c r="O89" s="70"/>
    </row>
    <row r="90" spans="1:15" ht="9.75" customHeight="1">
      <c r="A90" s="190"/>
      <c r="B90" s="496" t="s">
        <v>78</v>
      </c>
      <c r="C90" s="47">
        <v>2250</v>
      </c>
      <c r="D90" s="43">
        <v>2450</v>
      </c>
      <c r="E90" s="53">
        <v>150</v>
      </c>
      <c r="F90" s="482">
        <v>0.3</v>
      </c>
      <c r="G90" s="482"/>
      <c r="H90" s="482"/>
      <c r="I90" s="10"/>
      <c r="J90" s="10"/>
      <c r="K90" s="2"/>
      <c r="L90" s="8"/>
      <c r="M90" s="8"/>
      <c r="N90" s="8"/>
      <c r="O90" s="70"/>
    </row>
    <row r="91" spans="1:15" ht="9.75" customHeight="1">
      <c r="A91" s="190"/>
      <c r="B91" s="496"/>
      <c r="C91" s="47">
        <v>2450</v>
      </c>
      <c r="D91" s="43">
        <v>2650</v>
      </c>
      <c r="E91" s="53">
        <v>150</v>
      </c>
      <c r="F91" s="482">
        <v>0.5</v>
      </c>
      <c r="G91" s="482"/>
      <c r="H91" s="482"/>
      <c r="I91" s="50"/>
      <c r="J91" s="50"/>
      <c r="K91" s="2"/>
      <c r="L91" s="8"/>
      <c r="M91" s="8"/>
      <c r="N91" s="8"/>
      <c r="O91" s="70"/>
    </row>
    <row r="92" spans="1:15" ht="9.75" customHeight="1" thickBot="1">
      <c r="A92" s="190"/>
      <c r="B92" s="496"/>
      <c r="C92" s="48">
        <v>2650</v>
      </c>
      <c r="D92" s="40">
        <v>3000</v>
      </c>
      <c r="E92" s="61">
        <v>150</v>
      </c>
      <c r="F92" s="580">
        <v>1</v>
      </c>
      <c r="G92" s="580"/>
      <c r="H92" s="580"/>
      <c r="I92" s="50"/>
      <c r="J92" s="50"/>
      <c r="K92" s="2"/>
      <c r="L92" s="8"/>
      <c r="M92" s="8"/>
      <c r="N92" s="8"/>
      <c r="O92" s="70"/>
    </row>
    <row r="93" spans="1:26" s="187" customFormat="1" ht="9.75" customHeight="1" thickBot="1">
      <c r="A93" s="190"/>
      <c r="B93" s="464" t="s">
        <v>337</v>
      </c>
      <c r="C93" s="465"/>
      <c r="D93" s="465"/>
      <c r="E93" s="465"/>
      <c r="F93" s="465"/>
      <c r="G93" s="465"/>
      <c r="H93" s="466"/>
      <c r="I93" s="11"/>
      <c r="J93" s="11"/>
      <c r="K93" s="2"/>
      <c r="L93" s="8"/>
      <c r="M93" s="8"/>
      <c r="N93" s="8"/>
      <c r="O93" s="70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s="187" customFormat="1" ht="9.75" customHeight="1">
      <c r="A94" s="190"/>
      <c r="B94" s="178" t="s">
        <v>76</v>
      </c>
      <c r="C94" s="14">
        <v>50</v>
      </c>
      <c r="D94" s="14">
        <v>190</v>
      </c>
      <c r="E94" s="14">
        <v>10</v>
      </c>
      <c r="F94" s="486">
        <v>0.3</v>
      </c>
      <c r="G94" s="486"/>
      <c r="H94" s="486"/>
      <c r="I94" s="50"/>
      <c r="J94" s="50"/>
      <c r="K94" s="2"/>
      <c r="L94" s="8"/>
      <c r="M94" s="8"/>
      <c r="N94" s="8"/>
      <c r="O94" s="70"/>
      <c r="P94" s="24"/>
      <c r="Q94" s="213"/>
      <c r="R94" s="24"/>
      <c r="S94" s="24"/>
      <c r="T94" s="24"/>
      <c r="U94" s="24"/>
      <c r="V94" s="24"/>
      <c r="W94" s="24"/>
      <c r="X94" s="24"/>
      <c r="Y94" s="24"/>
      <c r="Z94" s="24"/>
    </row>
    <row r="95" spans="1:26" s="187" customFormat="1" ht="9.75" customHeight="1">
      <c r="A95" s="190"/>
      <c r="B95" s="499" t="s">
        <v>78</v>
      </c>
      <c r="C95" s="479" t="s">
        <v>223</v>
      </c>
      <c r="D95" s="480"/>
      <c r="E95" s="53" t="s">
        <v>63</v>
      </c>
      <c r="F95" s="481" t="s">
        <v>63</v>
      </c>
      <c r="G95" s="481"/>
      <c r="H95" s="481"/>
      <c r="I95" s="10"/>
      <c r="J95" s="10"/>
      <c r="K95" s="2"/>
      <c r="L95" s="8"/>
      <c r="M95" s="8"/>
      <c r="N95" s="8"/>
      <c r="O95" s="70"/>
      <c r="P95" s="24"/>
      <c r="Q95" s="213"/>
      <c r="R95" s="24"/>
      <c r="S95" s="24"/>
      <c r="T95" s="24"/>
      <c r="U95" s="24"/>
      <c r="V95" s="24"/>
      <c r="W95" s="24"/>
      <c r="X95" s="24"/>
      <c r="Y95" s="24"/>
      <c r="Z95" s="24"/>
    </row>
    <row r="96" spans="1:26" s="187" customFormat="1" ht="9.75" customHeight="1">
      <c r="A96" s="190"/>
      <c r="B96" s="500"/>
      <c r="C96" s="47">
        <v>2170</v>
      </c>
      <c r="D96" s="43">
        <v>2370</v>
      </c>
      <c r="E96" s="53">
        <v>100</v>
      </c>
      <c r="F96" s="482">
        <v>0.3</v>
      </c>
      <c r="G96" s="482"/>
      <c r="H96" s="482"/>
      <c r="I96" s="50"/>
      <c r="J96" s="50"/>
      <c r="K96" s="2"/>
      <c r="L96" s="8"/>
      <c r="M96" s="8"/>
      <c r="N96" s="8"/>
      <c r="O96" s="70"/>
      <c r="P96" s="24"/>
      <c r="Q96" s="213"/>
      <c r="R96" s="24"/>
      <c r="S96" s="24"/>
      <c r="T96" s="24"/>
      <c r="U96" s="24"/>
      <c r="V96" s="24"/>
      <c r="W96" s="24"/>
      <c r="X96" s="24"/>
      <c r="Y96" s="24"/>
      <c r="Z96" s="24"/>
    </row>
    <row r="97" spans="1:26" s="187" customFormat="1" ht="9.75" customHeight="1">
      <c r="A97" s="190"/>
      <c r="B97" s="500"/>
      <c r="C97" s="47">
        <v>2370</v>
      </c>
      <c r="D97" s="43">
        <v>2570</v>
      </c>
      <c r="E97" s="53">
        <v>100</v>
      </c>
      <c r="F97" s="482">
        <v>0.5</v>
      </c>
      <c r="G97" s="482"/>
      <c r="H97" s="482"/>
      <c r="I97" s="50"/>
      <c r="J97" s="50"/>
      <c r="K97" s="2"/>
      <c r="L97" s="8"/>
      <c r="M97" s="8"/>
      <c r="N97" s="8"/>
      <c r="O97" s="70"/>
      <c r="P97" s="24"/>
      <c r="Q97" s="213"/>
      <c r="R97" s="24"/>
      <c r="S97" s="24"/>
      <c r="T97" s="24"/>
      <c r="U97" s="24"/>
      <c r="V97" s="24"/>
      <c r="W97" s="24"/>
      <c r="X97" s="24"/>
      <c r="Y97" s="24"/>
      <c r="Z97" s="24"/>
    </row>
    <row r="98" spans="1:26" s="187" customFormat="1" ht="9.75" customHeight="1" thickBot="1">
      <c r="A98" s="190"/>
      <c r="B98" s="478"/>
      <c r="C98" s="47">
        <v>2570</v>
      </c>
      <c r="D98" s="43">
        <v>2970</v>
      </c>
      <c r="E98" s="53">
        <v>100</v>
      </c>
      <c r="F98" s="482">
        <v>1</v>
      </c>
      <c r="G98" s="482"/>
      <c r="H98" s="482"/>
      <c r="I98" s="50"/>
      <c r="J98" s="50"/>
      <c r="K98" s="2"/>
      <c r="L98" s="8"/>
      <c r="M98" s="8"/>
      <c r="N98" s="8"/>
      <c r="O98" s="70"/>
      <c r="P98" s="24"/>
      <c r="Q98" s="213"/>
      <c r="R98" s="24"/>
      <c r="S98" s="24"/>
      <c r="T98" s="24"/>
      <c r="U98" s="24"/>
      <c r="V98" s="24"/>
      <c r="W98" s="24"/>
      <c r="X98" s="24"/>
      <c r="Y98" s="24"/>
      <c r="Z98" s="24"/>
    </row>
    <row r="99" spans="1:26" s="187" customFormat="1" ht="9.75" customHeight="1" thickBot="1">
      <c r="A99" s="190"/>
      <c r="B99" s="464" t="s">
        <v>176</v>
      </c>
      <c r="C99" s="465"/>
      <c r="D99" s="465"/>
      <c r="E99" s="465"/>
      <c r="F99" s="465"/>
      <c r="G99" s="465"/>
      <c r="H99" s="466"/>
      <c r="I99" s="50"/>
      <c r="J99" s="50"/>
      <c r="K99" s="2"/>
      <c r="L99" s="8"/>
      <c r="M99" s="8"/>
      <c r="N99" s="8"/>
      <c r="O99" s="70"/>
      <c r="P99" s="24"/>
      <c r="Q99" s="213"/>
      <c r="R99" s="24"/>
      <c r="S99" s="24"/>
      <c r="T99" s="24"/>
      <c r="U99" s="24"/>
      <c r="V99" s="24"/>
      <c r="W99" s="24"/>
      <c r="X99" s="24"/>
      <c r="Y99" s="24"/>
      <c r="Z99" s="24"/>
    </row>
    <row r="100" spans="1:26" s="187" customFormat="1" ht="9.75" customHeight="1">
      <c r="A100" s="190"/>
      <c r="B100" s="39" t="s">
        <v>76</v>
      </c>
      <c r="C100" s="14">
        <v>50</v>
      </c>
      <c r="D100" s="14">
        <v>190</v>
      </c>
      <c r="E100" s="14">
        <v>10</v>
      </c>
      <c r="F100" s="486">
        <v>0.3</v>
      </c>
      <c r="G100" s="486"/>
      <c r="H100" s="486"/>
      <c r="I100" s="50"/>
      <c r="J100" s="50"/>
      <c r="K100" s="2"/>
      <c r="L100" s="8"/>
      <c r="M100" s="8"/>
      <c r="N100" s="8"/>
      <c r="O100" s="70"/>
      <c r="P100" s="24"/>
      <c r="Q100" s="213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s="187" customFormat="1" ht="9.75" customHeight="1" thickBot="1">
      <c r="A101" s="190"/>
      <c r="B101" s="189" t="s">
        <v>78</v>
      </c>
      <c r="C101" s="481" t="s">
        <v>223</v>
      </c>
      <c r="D101" s="481"/>
      <c r="E101" s="53" t="s">
        <v>63</v>
      </c>
      <c r="F101" s="481" t="s">
        <v>63</v>
      </c>
      <c r="G101" s="481"/>
      <c r="H101" s="481"/>
      <c r="I101" s="50"/>
      <c r="J101" s="50"/>
      <c r="K101" s="2"/>
      <c r="L101" s="8"/>
      <c r="M101" s="8"/>
      <c r="N101" s="8"/>
      <c r="O101" s="70"/>
      <c r="P101" s="24"/>
      <c r="Q101" s="213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s="187" customFormat="1" ht="9.75" customHeight="1" thickBot="1">
      <c r="A102" s="190"/>
      <c r="B102" s="464" t="s">
        <v>359</v>
      </c>
      <c r="C102" s="465"/>
      <c r="D102" s="465"/>
      <c r="E102" s="465"/>
      <c r="F102" s="465"/>
      <c r="G102" s="465"/>
      <c r="H102" s="466"/>
      <c r="I102" s="50"/>
      <c r="J102" s="50"/>
      <c r="K102" s="2"/>
      <c r="L102" s="8"/>
      <c r="M102" s="8"/>
      <c r="N102" s="8"/>
      <c r="O102" s="70"/>
      <c r="P102" s="24"/>
      <c r="Q102" s="213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s="187" customFormat="1" ht="9.75" customHeight="1">
      <c r="A103" s="190"/>
      <c r="B103" s="39" t="s">
        <v>76</v>
      </c>
      <c r="C103" s="188">
        <v>190</v>
      </c>
      <c r="D103" s="43">
        <v>1000</v>
      </c>
      <c r="E103" s="53">
        <v>10</v>
      </c>
      <c r="F103" s="481" t="s">
        <v>340</v>
      </c>
      <c r="G103" s="481"/>
      <c r="H103" s="481"/>
      <c r="I103" s="50"/>
      <c r="J103" s="50"/>
      <c r="K103" s="2"/>
      <c r="L103" s="8"/>
      <c r="M103" s="8"/>
      <c r="N103" s="8"/>
      <c r="O103" s="70"/>
      <c r="P103" s="24"/>
      <c r="Q103" s="213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s="187" customFormat="1" ht="9.75" customHeight="1">
      <c r="A104" s="190"/>
      <c r="B104" s="496" t="s">
        <v>78</v>
      </c>
      <c r="C104" s="481" t="s">
        <v>223</v>
      </c>
      <c r="D104" s="481"/>
      <c r="E104" s="53" t="s">
        <v>63</v>
      </c>
      <c r="F104" s="481" t="s">
        <v>63</v>
      </c>
      <c r="G104" s="481"/>
      <c r="H104" s="481"/>
      <c r="I104" s="50"/>
      <c r="J104" s="50"/>
      <c r="K104" s="2"/>
      <c r="L104" s="8"/>
      <c r="M104" s="8"/>
      <c r="N104" s="8"/>
      <c r="O104" s="70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s="187" customFormat="1" ht="9.75" customHeight="1" thickBot="1">
      <c r="A105" s="190"/>
      <c r="B105" s="496"/>
      <c r="C105" s="47">
        <v>2170</v>
      </c>
      <c r="D105" s="43">
        <v>2670</v>
      </c>
      <c r="E105" s="53">
        <v>10</v>
      </c>
      <c r="F105" s="481" t="s">
        <v>340</v>
      </c>
      <c r="G105" s="481"/>
      <c r="H105" s="481"/>
      <c r="I105" s="50"/>
      <c r="J105" s="50"/>
      <c r="K105" s="2"/>
      <c r="L105" s="8"/>
      <c r="M105" s="8"/>
      <c r="N105" s="8"/>
      <c r="O105" s="70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15" ht="9.75" customHeight="1" thickBot="1">
      <c r="A106" s="190"/>
      <c r="B106" s="464" t="s">
        <v>17</v>
      </c>
      <c r="C106" s="465"/>
      <c r="D106" s="465"/>
      <c r="E106" s="465"/>
      <c r="F106" s="465"/>
      <c r="G106" s="465"/>
      <c r="H106" s="466"/>
      <c r="I106" s="13"/>
      <c r="J106" s="11"/>
      <c r="K106" s="2"/>
      <c r="L106" s="8"/>
      <c r="M106" s="8"/>
      <c r="N106" s="8"/>
      <c r="O106" s="70"/>
    </row>
    <row r="107" spans="1:15" ht="9.75" customHeight="1">
      <c r="A107" s="190"/>
      <c r="B107" s="500" t="s">
        <v>76</v>
      </c>
      <c r="C107" s="14">
        <v>40</v>
      </c>
      <c r="D107" s="37">
        <v>125</v>
      </c>
      <c r="E107" s="15">
        <v>20</v>
      </c>
      <c r="F107" s="486">
        <v>0.3</v>
      </c>
      <c r="G107" s="486"/>
      <c r="H107" s="486"/>
      <c r="I107" s="50"/>
      <c r="J107" s="50"/>
      <c r="K107" s="2"/>
      <c r="L107" s="8"/>
      <c r="M107" s="8"/>
      <c r="N107" s="8"/>
      <c r="O107" s="70"/>
    </row>
    <row r="108" spans="1:15" ht="9.75" customHeight="1">
      <c r="A108" s="190"/>
      <c r="B108" s="478"/>
      <c r="C108" s="47">
        <v>125</v>
      </c>
      <c r="D108" s="43">
        <v>800</v>
      </c>
      <c r="E108" s="53">
        <v>20</v>
      </c>
      <c r="F108" s="481" t="s">
        <v>102</v>
      </c>
      <c r="G108" s="481"/>
      <c r="H108" s="481"/>
      <c r="I108" s="10"/>
      <c r="J108" s="6"/>
      <c r="K108" s="2"/>
      <c r="L108" s="8"/>
      <c r="M108" s="8"/>
      <c r="N108" s="8"/>
      <c r="O108" s="70"/>
    </row>
    <row r="109" spans="1:15" ht="9.75" customHeight="1">
      <c r="A109" s="18"/>
      <c r="B109" s="581" t="s">
        <v>80</v>
      </c>
      <c r="C109" s="582"/>
      <c r="D109" s="582"/>
      <c r="E109" s="583"/>
      <c r="F109" s="482" t="s">
        <v>79</v>
      </c>
      <c r="G109" s="482"/>
      <c r="H109" s="482"/>
      <c r="I109" s="50"/>
      <c r="J109" s="54"/>
      <c r="K109" s="2"/>
      <c r="L109" s="8"/>
      <c r="M109" s="8"/>
      <c r="N109" s="8"/>
      <c r="O109" s="70"/>
    </row>
    <row r="110" spans="1:15" ht="9.75" customHeight="1">
      <c r="A110" s="18"/>
      <c r="B110" s="584" t="s">
        <v>78</v>
      </c>
      <c r="C110" s="47">
        <v>2150</v>
      </c>
      <c r="D110" s="43">
        <v>2450</v>
      </c>
      <c r="E110" s="53">
        <v>150</v>
      </c>
      <c r="F110" s="482">
        <v>0.3</v>
      </c>
      <c r="G110" s="482"/>
      <c r="H110" s="482"/>
      <c r="I110" s="50"/>
      <c r="J110" s="50"/>
      <c r="K110" s="2"/>
      <c r="L110" s="8"/>
      <c r="M110" s="8"/>
      <c r="N110" s="8"/>
      <c r="O110" s="70"/>
    </row>
    <row r="111" spans="1:15" ht="9.75" customHeight="1">
      <c r="A111" s="18"/>
      <c r="B111" s="585"/>
      <c r="C111" s="47">
        <v>2450</v>
      </c>
      <c r="D111" s="43">
        <v>2650</v>
      </c>
      <c r="E111" s="53">
        <v>150</v>
      </c>
      <c r="F111" s="482">
        <v>0.5</v>
      </c>
      <c r="G111" s="482"/>
      <c r="H111" s="482"/>
      <c r="I111" s="50"/>
      <c r="J111" s="50"/>
      <c r="K111" s="2"/>
      <c r="L111" s="8"/>
      <c r="M111" s="8"/>
      <c r="N111" s="8"/>
      <c r="O111" s="70"/>
    </row>
    <row r="112" spans="1:15" ht="9.75" customHeight="1" thickBot="1">
      <c r="A112" s="18"/>
      <c r="B112" s="585"/>
      <c r="C112" s="48">
        <v>2650</v>
      </c>
      <c r="D112" s="40">
        <v>2970</v>
      </c>
      <c r="E112" s="61">
        <v>150</v>
      </c>
      <c r="F112" s="580">
        <v>1</v>
      </c>
      <c r="G112" s="580"/>
      <c r="H112" s="580"/>
      <c r="I112" s="50"/>
      <c r="J112" s="50"/>
      <c r="K112" s="2"/>
      <c r="L112" s="8"/>
      <c r="M112" s="8"/>
      <c r="N112" s="8"/>
      <c r="O112" s="70"/>
    </row>
    <row r="113" spans="1:15" ht="9.75" customHeight="1" thickBot="1">
      <c r="A113" s="190"/>
      <c r="B113" s="464" t="s">
        <v>19</v>
      </c>
      <c r="C113" s="465"/>
      <c r="D113" s="465"/>
      <c r="E113" s="465"/>
      <c r="F113" s="465"/>
      <c r="G113" s="465"/>
      <c r="H113" s="466"/>
      <c r="I113" s="13"/>
      <c r="J113" s="11"/>
      <c r="K113" s="2"/>
      <c r="L113" s="8"/>
      <c r="M113" s="8"/>
      <c r="N113" s="8"/>
      <c r="O113" s="70"/>
    </row>
    <row r="114" spans="1:15" ht="9.75" customHeight="1">
      <c r="A114" s="190"/>
      <c r="B114" s="39" t="s">
        <v>76</v>
      </c>
      <c r="C114" s="14">
        <v>90</v>
      </c>
      <c r="D114" s="37">
        <v>200</v>
      </c>
      <c r="E114" s="15">
        <v>10</v>
      </c>
      <c r="F114" s="374" t="s">
        <v>102</v>
      </c>
      <c r="G114" s="374"/>
      <c r="H114" s="374"/>
      <c r="I114" s="10"/>
      <c r="J114" s="6"/>
      <c r="K114" s="2"/>
      <c r="L114" s="8"/>
      <c r="M114" s="8"/>
      <c r="N114" s="8"/>
      <c r="O114" s="70"/>
    </row>
    <row r="115" spans="1:15" ht="9.75" customHeight="1">
      <c r="A115" s="190"/>
      <c r="B115" s="499" t="s">
        <v>78</v>
      </c>
      <c r="C115" s="47">
        <v>2100</v>
      </c>
      <c r="D115" s="43">
        <v>2400</v>
      </c>
      <c r="E115" s="53" t="s">
        <v>136</v>
      </c>
      <c r="F115" s="482">
        <v>0.3</v>
      </c>
      <c r="G115" s="482"/>
      <c r="H115" s="482"/>
      <c r="I115" s="50"/>
      <c r="J115" s="50"/>
      <c r="K115" s="2"/>
      <c r="L115" s="8"/>
      <c r="M115" s="8"/>
      <c r="N115" s="8"/>
      <c r="O115" s="70"/>
    </row>
    <row r="116" spans="1:15" ht="9.75" customHeight="1">
      <c r="A116" s="190"/>
      <c r="B116" s="500"/>
      <c r="C116" s="47">
        <v>2400</v>
      </c>
      <c r="D116" s="43">
        <v>2600</v>
      </c>
      <c r="E116" s="53" t="s">
        <v>136</v>
      </c>
      <c r="F116" s="482">
        <v>0.5</v>
      </c>
      <c r="G116" s="482"/>
      <c r="H116" s="482"/>
      <c r="I116" s="50"/>
      <c r="J116" s="50"/>
      <c r="K116" s="2"/>
      <c r="L116" s="8"/>
      <c r="M116" s="8"/>
      <c r="N116" s="8"/>
      <c r="O116" s="70"/>
    </row>
    <row r="117" spans="1:15" ht="9.75" customHeight="1" thickBot="1">
      <c r="A117" s="190"/>
      <c r="B117" s="500"/>
      <c r="C117" s="48">
        <v>2600</v>
      </c>
      <c r="D117" s="40">
        <v>2970</v>
      </c>
      <c r="E117" s="61" t="s">
        <v>136</v>
      </c>
      <c r="F117" s="580">
        <v>1</v>
      </c>
      <c r="G117" s="580"/>
      <c r="H117" s="580"/>
      <c r="I117" s="50"/>
      <c r="J117" s="50"/>
      <c r="K117" s="2"/>
      <c r="L117" s="8"/>
      <c r="M117" s="8"/>
      <c r="N117" s="8"/>
      <c r="O117" s="70"/>
    </row>
    <row r="118" spans="1:15" ht="9.75" customHeight="1" thickBot="1">
      <c r="A118" s="190"/>
      <c r="B118" s="464" t="s">
        <v>5</v>
      </c>
      <c r="C118" s="465"/>
      <c r="D118" s="465"/>
      <c r="E118" s="465"/>
      <c r="F118" s="465"/>
      <c r="G118" s="465"/>
      <c r="H118" s="466"/>
      <c r="I118" s="13"/>
      <c r="J118" s="11"/>
      <c r="K118" s="2"/>
      <c r="L118" s="8"/>
      <c r="M118" s="8"/>
      <c r="N118" s="8"/>
      <c r="O118" s="70"/>
    </row>
    <row r="119" spans="1:15" ht="9.75" customHeight="1">
      <c r="A119" s="190"/>
      <c r="B119" s="145"/>
      <c r="C119" s="617" t="s">
        <v>224</v>
      </c>
      <c r="D119" s="618"/>
      <c r="E119" s="619"/>
      <c r="F119" s="598" t="s">
        <v>63</v>
      </c>
      <c r="G119" s="598"/>
      <c r="H119" s="598"/>
      <c r="I119" s="13"/>
      <c r="J119" s="11"/>
      <c r="K119" s="2"/>
      <c r="L119" s="8"/>
      <c r="M119" s="8"/>
      <c r="N119" s="8"/>
      <c r="O119" s="70"/>
    </row>
    <row r="120" spans="1:15" ht="9.75" customHeight="1">
      <c r="A120" s="190"/>
      <c r="B120" s="496" t="s">
        <v>78</v>
      </c>
      <c r="C120" s="47">
        <v>400</v>
      </c>
      <c r="D120" s="43">
        <v>2300</v>
      </c>
      <c r="E120" s="53" t="s">
        <v>136</v>
      </c>
      <c r="F120" s="482">
        <v>0.3</v>
      </c>
      <c r="G120" s="482"/>
      <c r="H120" s="482"/>
      <c r="I120" s="50"/>
      <c r="J120" s="50"/>
      <c r="K120" s="2"/>
      <c r="L120" s="8"/>
      <c r="M120" s="8"/>
      <c r="N120" s="8"/>
      <c r="O120" s="70"/>
    </row>
    <row r="121" spans="1:15" ht="9.75" customHeight="1">
      <c r="A121" s="190"/>
      <c r="B121" s="496"/>
      <c r="C121" s="47">
        <v>2300</v>
      </c>
      <c r="D121" s="43">
        <v>2500</v>
      </c>
      <c r="E121" s="49" t="s">
        <v>136</v>
      </c>
      <c r="F121" s="482">
        <v>0.5</v>
      </c>
      <c r="G121" s="482"/>
      <c r="H121" s="482"/>
      <c r="I121" s="50"/>
      <c r="J121" s="50"/>
      <c r="K121" s="2"/>
      <c r="L121" s="8"/>
      <c r="M121" s="8"/>
      <c r="N121" s="8"/>
      <c r="O121" s="70"/>
    </row>
    <row r="122" spans="1:15" ht="9.75" customHeight="1" thickBot="1">
      <c r="A122" s="190"/>
      <c r="B122" s="496"/>
      <c r="C122" s="47">
        <v>2500</v>
      </c>
      <c r="D122" s="43">
        <v>3000</v>
      </c>
      <c r="E122" s="49" t="s">
        <v>136</v>
      </c>
      <c r="F122" s="482">
        <v>1</v>
      </c>
      <c r="G122" s="482"/>
      <c r="H122" s="482"/>
      <c r="I122" s="50"/>
      <c r="J122" s="50"/>
      <c r="K122" s="2"/>
      <c r="L122" s="8"/>
      <c r="M122" s="8"/>
      <c r="N122" s="8"/>
      <c r="O122" s="70"/>
    </row>
    <row r="123" spans="1:15" ht="9.75" customHeight="1" thickBot="1">
      <c r="A123" s="190"/>
      <c r="B123" s="483" t="s">
        <v>144</v>
      </c>
      <c r="C123" s="484"/>
      <c r="D123" s="484"/>
      <c r="E123" s="484"/>
      <c r="F123" s="484"/>
      <c r="G123" s="484"/>
      <c r="H123" s="485"/>
      <c r="I123" s="13"/>
      <c r="J123" s="11"/>
      <c r="K123" s="2"/>
      <c r="L123" s="8"/>
      <c r="M123" s="8"/>
      <c r="N123" s="8"/>
      <c r="O123" s="70"/>
    </row>
    <row r="124" spans="1:15" ht="9.75" customHeight="1" thickBot="1">
      <c r="A124" s="190"/>
      <c r="B124" s="39" t="s">
        <v>76</v>
      </c>
      <c r="C124" s="14">
        <v>60</v>
      </c>
      <c r="D124" s="147">
        <v>100</v>
      </c>
      <c r="E124" s="14">
        <v>10</v>
      </c>
      <c r="F124" s="374" t="s">
        <v>102</v>
      </c>
      <c r="G124" s="374"/>
      <c r="H124" s="374"/>
      <c r="I124" s="6"/>
      <c r="J124" s="6"/>
      <c r="K124" s="8"/>
      <c r="L124" s="8"/>
      <c r="M124" s="8"/>
      <c r="N124" s="8"/>
      <c r="O124" s="70"/>
    </row>
    <row r="125" spans="1:15" ht="9.75" customHeight="1" thickBot="1">
      <c r="A125" s="190"/>
      <c r="B125" s="483" t="s">
        <v>256</v>
      </c>
      <c r="C125" s="484"/>
      <c r="D125" s="484"/>
      <c r="E125" s="484"/>
      <c r="F125" s="484"/>
      <c r="G125" s="484"/>
      <c r="H125" s="485"/>
      <c r="I125" s="6"/>
      <c r="J125" s="6"/>
      <c r="K125" s="8"/>
      <c r="L125" s="8"/>
      <c r="M125" s="8"/>
      <c r="N125" s="8"/>
      <c r="O125" s="70"/>
    </row>
    <row r="126" spans="1:15" ht="9.75" customHeight="1">
      <c r="A126" s="190"/>
      <c r="B126" s="39" t="s">
        <v>76</v>
      </c>
      <c r="C126" s="14">
        <v>60</v>
      </c>
      <c r="D126" s="147">
        <v>150</v>
      </c>
      <c r="E126" s="14">
        <v>10</v>
      </c>
      <c r="F126" s="374" t="s">
        <v>102</v>
      </c>
      <c r="G126" s="374"/>
      <c r="H126" s="374"/>
      <c r="I126" s="6"/>
      <c r="J126" s="6"/>
      <c r="K126" s="8"/>
      <c r="L126" s="8"/>
      <c r="M126" s="8"/>
      <c r="N126" s="8"/>
      <c r="O126" s="70"/>
    </row>
    <row r="127" spans="1:15" ht="9.75" customHeight="1">
      <c r="A127" s="209" t="s">
        <v>103</v>
      </c>
      <c r="B127" s="616" t="s">
        <v>118</v>
      </c>
      <c r="C127" s="616"/>
      <c r="D127" s="616"/>
      <c r="E127" s="616"/>
      <c r="F127" s="616"/>
      <c r="G127" s="616"/>
      <c r="H127" s="616"/>
      <c r="I127" s="616"/>
      <c r="J127" s="616"/>
      <c r="K127" s="616"/>
      <c r="L127" s="616"/>
      <c r="M127" s="616"/>
      <c r="N127" s="616"/>
      <c r="O127" s="70"/>
    </row>
    <row r="128" spans="1:15" ht="9.75" customHeight="1">
      <c r="A128" s="209"/>
      <c r="B128" s="41" t="s">
        <v>53</v>
      </c>
      <c r="C128" s="42" t="s">
        <v>110</v>
      </c>
      <c r="D128" s="615" t="s">
        <v>76</v>
      </c>
      <c r="E128" s="615"/>
      <c r="F128" s="599" t="s">
        <v>109</v>
      </c>
      <c r="G128" s="599"/>
      <c r="H128" s="10"/>
      <c r="I128" s="10"/>
      <c r="J128" s="10"/>
      <c r="K128" s="8"/>
      <c r="L128" s="8"/>
      <c r="M128" s="8"/>
      <c r="N128" s="8"/>
      <c r="O128" s="70"/>
    </row>
    <row r="129" spans="1:15" ht="9.75" customHeight="1">
      <c r="A129" s="209"/>
      <c r="B129" s="41" t="s">
        <v>142</v>
      </c>
      <c r="C129" s="6" t="s">
        <v>104</v>
      </c>
      <c r="D129" s="38">
        <v>80</v>
      </c>
      <c r="E129" s="7" t="s">
        <v>106</v>
      </c>
      <c r="F129" s="551">
        <v>2220</v>
      </c>
      <c r="G129" s="551"/>
      <c r="H129" s="55" t="s">
        <v>107</v>
      </c>
      <c r="I129" s="6"/>
      <c r="J129" s="6"/>
      <c r="K129" s="8"/>
      <c r="L129" s="8"/>
      <c r="M129" s="8"/>
      <c r="N129" s="8"/>
      <c r="O129" s="70"/>
    </row>
    <row r="130" spans="1:15" ht="9.75" customHeight="1">
      <c r="A130" s="209"/>
      <c r="B130" s="71" t="s">
        <v>142</v>
      </c>
      <c r="C130" s="6" t="s">
        <v>207</v>
      </c>
      <c r="D130" s="72">
        <v>100</v>
      </c>
      <c r="E130" s="7" t="s">
        <v>106</v>
      </c>
      <c r="F130" s="603" t="s">
        <v>105</v>
      </c>
      <c r="G130" s="603"/>
      <c r="H130" s="55" t="s">
        <v>107</v>
      </c>
      <c r="I130" s="6"/>
      <c r="J130" s="6"/>
      <c r="K130" s="8"/>
      <c r="L130" s="8"/>
      <c r="M130" s="8"/>
      <c r="N130" s="8"/>
      <c r="O130" s="70"/>
    </row>
    <row r="131" spans="1:15" ht="9.75" customHeight="1">
      <c r="A131" s="209"/>
      <c r="B131" s="12"/>
      <c r="C131" s="56" t="s">
        <v>105</v>
      </c>
      <c r="D131" s="8" t="s">
        <v>108</v>
      </c>
      <c r="E131" s="2" t="s">
        <v>478</v>
      </c>
      <c r="F131" s="8" t="s">
        <v>108</v>
      </c>
      <c r="G131" s="57">
        <f>100*2220/80</f>
        <v>2775</v>
      </c>
      <c r="H131" s="58" t="s">
        <v>107</v>
      </c>
      <c r="I131" s="8"/>
      <c r="J131" s="8"/>
      <c r="K131" s="57"/>
      <c r="L131" s="8"/>
      <c r="M131" s="8"/>
      <c r="N131" s="8"/>
      <c r="O131" s="70"/>
    </row>
    <row r="132" spans="1:15" ht="9.75" customHeight="1">
      <c r="A132" s="209"/>
      <c r="B132" s="59" t="s">
        <v>49</v>
      </c>
      <c r="C132" s="182">
        <v>0.3</v>
      </c>
      <c r="D132" s="8" t="s">
        <v>108</v>
      </c>
      <c r="E132" s="2" t="s">
        <v>479</v>
      </c>
      <c r="F132" s="8" t="s">
        <v>108</v>
      </c>
      <c r="G132" s="57">
        <f>G131*0.3</f>
        <v>832.5</v>
      </c>
      <c r="H132" s="58" t="s">
        <v>107</v>
      </c>
      <c r="I132" s="8"/>
      <c r="J132" s="8"/>
      <c r="K132" s="57"/>
      <c r="L132" s="8"/>
      <c r="M132" s="8"/>
      <c r="N132" s="8"/>
      <c r="O132" s="70"/>
    </row>
    <row r="133" spans="1:15" ht="9.75" customHeight="1">
      <c r="A133" s="209"/>
      <c r="B133" s="59" t="s">
        <v>170</v>
      </c>
      <c r="C133" s="125" t="s">
        <v>173</v>
      </c>
      <c r="D133" s="8" t="s">
        <v>108</v>
      </c>
      <c r="E133" s="2" t="s">
        <v>480</v>
      </c>
      <c r="F133" s="8" t="s">
        <v>108</v>
      </c>
      <c r="G133" s="57">
        <f>G131+G132</f>
        <v>3607.5</v>
      </c>
      <c r="H133" s="58" t="s">
        <v>107</v>
      </c>
      <c r="I133" s="8"/>
      <c r="J133" s="8"/>
      <c r="K133" s="57"/>
      <c r="L133" s="8"/>
      <c r="M133" s="8"/>
      <c r="N133" s="8"/>
      <c r="O133" s="70"/>
    </row>
    <row r="134" spans="1:15" ht="3" customHeight="1">
      <c r="A134" s="209"/>
      <c r="B134" s="12"/>
      <c r="C134" s="56"/>
      <c r="D134" s="8"/>
      <c r="E134" s="2"/>
      <c r="F134" s="8"/>
      <c r="G134" s="57"/>
      <c r="H134" s="58"/>
      <c r="I134" s="8"/>
      <c r="J134" s="8"/>
      <c r="K134" s="57"/>
      <c r="L134" s="8"/>
      <c r="M134" s="8"/>
      <c r="N134" s="8"/>
      <c r="O134" s="70"/>
    </row>
    <row r="135" spans="1:15" ht="10.5" customHeight="1" thickBot="1">
      <c r="A135" s="190">
        <v>4</v>
      </c>
      <c r="B135" s="552" t="s">
        <v>113</v>
      </c>
      <c r="C135" s="552"/>
      <c r="D135" s="552"/>
      <c r="E135" s="552"/>
      <c r="F135" s="552"/>
      <c r="G135" s="552"/>
      <c r="H135" s="552"/>
      <c r="I135" s="552"/>
      <c r="J135" s="552"/>
      <c r="K135" s="552"/>
      <c r="L135" s="552"/>
      <c r="M135" s="552"/>
      <c r="N135" s="552"/>
      <c r="O135" s="6"/>
    </row>
    <row r="136" spans="1:15" ht="10.5" customHeight="1">
      <c r="A136" s="190"/>
      <c r="B136" s="432" t="s">
        <v>117</v>
      </c>
      <c r="C136" s="434"/>
      <c r="D136" s="414" t="s">
        <v>215</v>
      </c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530"/>
    </row>
    <row r="137" spans="1:16" ht="12.75" customHeight="1">
      <c r="A137" s="190"/>
      <c r="B137" s="528"/>
      <c r="C137" s="529"/>
      <c r="D137" s="553" t="s">
        <v>47</v>
      </c>
      <c r="E137" s="554"/>
      <c r="F137" s="554"/>
      <c r="G137" s="555"/>
      <c r="H137" s="43" t="s">
        <v>116</v>
      </c>
      <c r="I137" s="427" t="s">
        <v>172</v>
      </c>
      <c r="J137" s="428"/>
      <c r="K137" s="428"/>
      <c r="L137" s="559"/>
      <c r="M137" s="479" t="s">
        <v>206</v>
      </c>
      <c r="N137" s="425"/>
      <c r="O137" s="426"/>
      <c r="P137" s="80"/>
    </row>
    <row r="138" spans="1:15" ht="40.5" customHeight="1" thickBot="1">
      <c r="A138" s="190"/>
      <c r="B138" s="435"/>
      <c r="C138" s="473"/>
      <c r="D138" s="556"/>
      <c r="E138" s="557"/>
      <c r="F138" s="557"/>
      <c r="G138" s="558"/>
      <c r="H138" s="77" t="s">
        <v>191</v>
      </c>
      <c r="I138" s="400" t="s">
        <v>100</v>
      </c>
      <c r="J138" s="560"/>
      <c r="K138" s="400" t="s">
        <v>101</v>
      </c>
      <c r="L138" s="560"/>
      <c r="M138" s="400" t="s">
        <v>212</v>
      </c>
      <c r="N138" s="560"/>
      <c r="O138" s="82" t="s">
        <v>210</v>
      </c>
    </row>
    <row r="139" spans="1:15" ht="42.75" customHeight="1">
      <c r="A139" s="190"/>
      <c r="B139" s="540" t="s">
        <v>42</v>
      </c>
      <c r="C139" s="79" t="s">
        <v>28</v>
      </c>
      <c r="D139" s="547" t="s">
        <v>226</v>
      </c>
      <c r="E139" s="548"/>
      <c r="F139" s="548"/>
      <c r="G139" s="549"/>
      <c r="H139" s="76" t="s">
        <v>64</v>
      </c>
      <c r="I139" s="550" t="s">
        <v>64</v>
      </c>
      <c r="J139" s="550"/>
      <c r="K139" s="550" t="s">
        <v>65</v>
      </c>
      <c r="L139" s="550"/>
      <c r="M139" s="550" t="s">
        <v>64</v>
      </c>
      <c r="N139" s="550"/>
      <c r="O139" s="76" t="s">
        <v>65</v>
      </c>
    </row>
    <row r="140" spans="1:15" ht="27" customHeight="1">
      <c r="A140" s="190"/>
      <c r="B140" s="538"/>
      <c r="C140" s="66" t="s">
        <v>167</v>
      </c>
      <c r="D140" s="541" t="s">
        <v>192</v>
      </c>
      <c r="E140" s="542"/>
      <c r="F140" s="542"/>
      <c r="G140" s="543"/>
      <c r="H140" s="51" t="s">
        <v>63</v>
      </c>
      <c r="I140" s="456" t="s">
        <v>63</v>
      </c>
      <c r="J140" s="456"/>
      <c r="K140" s="456" t="s">
        <v>63</v>
      </c>
      <c r="L140" s="456"/>
      <c r="M140" s="550" t="s">
        <v>64</v>
      </c>
      <c r="N140" s="550"/>
      <c r="O140" s="76" t="s">
        <v>65</v>
      </c>
    </row>
    <row r="141" spans="1:15" ht="51" customHeight="1">
      <c r="A141" s="190"/>
      <c r="B141" s="69" t="s">
        <v>373</v>
      </c>
      <c r="C141" s="63" t="s">
        <v>28</v>
      </c>
      <c r="D141" s="541" t="s">
        <v>418</v>
      </c>
      <c r="E141" s="542"/>
      <c r="F141" s="542"/>
      <c r="G141" s="543"/>
      <c r="H141" s="51" t="s">
        <v>64</v>
      </c>
      <c r="I141" s="550" t="s">
        <v>64</v>
      </c>
      <c r="J141" s="550"/>
      <c r="K141" s="456" t="s">
        <v>65</v>
      </c>
      <c r="L141" s="456"/>
      <c r="M141" s="550" t="s">
        <v>64</v>
      </c>
      <c r="N141" s="550"/>
      <c r="O141" s="76" t="s">
        <v>65</v>
      </c>
    </row>
    <row r="142" spans="1:15" ht="12" customHeight="1">
      <c r="A142" s="190"/>
      <c r="B142" s="68" t="s">
        <v>2</v>
      </c>
      <c r="C142" s="63" t="s">
        <v>171</v>
      </c>
      <c r="D142" s="541" t="s">
        <v>45</v>
      </c>
      <c r="E142" s="542"/>
      <c r="F142" s="542"/>
      <c r="G142" s="543"/>
      <c r="H142" s="51" t="s">
        <v>64</v>
      </c>
      <c r="I142" s="456" t="s">
        <v>63</v>
      </c>
      <c r="J142" s="456"/>
      <c r="K142" s="456" t="s">
        <v>63</v>
      </c>
      <c r="L142" s="456"/>
      <c r="M142" s="479" t="s">
        <v>63</v>
      </c>
      <c r="N142" s="480"/>
      <c r="O142" s="51" t="s">
        <v>63</v>
      </c>
    </row>
    <row r="143" spans="1:15" ht="38.25" customHeight="1">
      <c r="A143" s="190"/>
      <c r="B143" s="69" t="s">
        <v>156</v>
      </c>
      <c r="C143" s="66" t="s">
        <v>174</v>
      </c>
      <c r="D143" s="541" t="s">
        <v>419</v>
      </c>
      <c r="E143" s="542"/>
      <c r="F143" s="542"/>
      <c r="G143" s="543"/>
      <c r="H143" s="51" t="s">
        <v>64</v>
      </c>
      <c r="I143" s="550" t="s">
        <v>64</v>
      </c>
      <c r="J143" s="550"/>
      <c r="K143" s="456" t="s">
        <v>63</v>
      </c>
      <c r="L143" s="456"/>
      <c r="M143" s="550" t="s">
        <v>64</v>
      </c>
      <c r="N143" s="550"/>
      <c r="O143" s="76" t="s">
        <v>65</v>
      </c>
    </row>
    <row r="144" spans="1:15" ht="38.25" customHeight="1">
      <c r="A144" s="190"/>
      <c r="B144" s="139"/>
      <c r="C144" s="222"/>
      <c r="D144" s="139"/>
      <c r="E144" s="139"/>
      <c r="F144" s="139"/>
      <c r="G144" s="139"/>
      <c r="H144" s="372"/>
      <c r="I144" s="60"/>
      <c r="J144" s="60"/>
      <c r="K144" s="372"/>
      <c r="L144" s="372"/>
      <c r="M144" s="60"/>
      <c r="N144" s="60"/>
      <c r="O144" s="60"/>
    </row>
    <row r="145" spans="1:15" ht="9.75" customHeight="1" thickBot="1">
      <c r="A145" s="190"/>
      <c r="B145" s="139"/>
      <c r="C145" s="222"/>
      <c r="D145" s="139"/>
      <c r="E145" s="139"/>
      <c r="F145" s="139"/>
      <c r="G145" s="139"/>
      <c r="H145" s="372"/>
      <c r="I145" s="60"/>
      <c r="J145" s="60"/>
      <c r="K145" s="372"/>
      <c r="L145" s="372"/>
      <c r="M145" s="60"/>
      <c r="N145" s="60"/>
      <c r="O145" s="60"/>
    </row>
    <row r="146" spans="1:15" ht="10.5" customHeight="1">
      <c r="A146" s="190"/>
      <c r="B146" s="432" t="s">
        <v>117</v>
      </c>
      <c r="C146" s="434"/>
      <c r="D146" s="414" t="s">
        <v>215</v>
      </c>
      <c r="E146" s="415"/>
      <c r="F146" s="415"/>
      <c r="G146" s="415"/>
      <c r="H146" s="415"/>
      <c r="I146" s="415"/>
      <c r="J146" s="415"/>
      <c r="K146" s="415"/>
      <c r="L146" s="415"/>
      <c r="M146" s="415"/>
      <c r="N146" s="415"/>
      <c r="O146" s="530"/>
    </row>
    <row r="147" spans="1:16" ht="18" customHeight="1">
      <c r="A147" s="190"/>
      <c r="B147" s="528"/>
      <c r="C147" s="529"/>
      <c r="D147" s="553" t="s">
        <v>47</v>
      </c>
      <c r="E147" s="554"/>
      <c r="F147" s="554"/>
      <c r="G147" s="555"/>
      <c r="H147" s="43" t="s">
        <v>116</v>
      </c>
      <c r="I147" s="427" t="s">
        <v>172</v>
      </c>
      <c r="J147" s="428"/>
      <c r="K147" s="428"/>
      <c r="L147" s="559"/>
      <c r="M147" s="479" t="s">
        <v>206</v>
      </c>
      <c r="N147" s="425"/>
      <c r="O147" s="426"/>
      <c r="P147" s="80"/>
    </row>
    <row r="148" spans="1:15" ht="40.5" customHeight="1" thickBot="1">
      <c r="A148" s="190"/>
      <c r="B148" s="435"/>
      <c r="C148" s="473"/>
      <c r="D148" s="556"/>
      <c r="E148" s="557"/>
      <c r="F148" s="557"/>
      <c r="G148" s="558"/>
      <c r="H148" s="77" t="s">
        <v>191</v>
      </c>
      <c r="I148" s="400" t="s">
        <v>100</v>
      </c>
      <c r="J148" s="560"/>
      <c r="K148" s="400" t="s">
        <v>101</v>
      </c>
      <c r="L148" s="560"/>
      <c r="M148" s="400" t="s">
        <v>212</v>
      </c>
      <c r="N148" s="560"/>
      <c r="O148" s="82" t="s">
        <v>210</v>
      </c>
    </row>
    <row r="149" spans="1:15" ht="33" customHeight="1">
      <c r="A149" s="190"/>
      <c r="B149" s="69" t="s">
        <v>233</v>
      </c>
      <c r="C149" s="66" t="s">
        <v>28</v>
      </c>
      <c r="D149" s="541" t="s">
        <v>491</v>
      </c>
      <c r="E149" s="542"/>
      <c r="F149" s="542"/>
      <c r="G149" s="543"/>
      <c r="H149" s="51" t="s">
        <v>63</v>
      </c>
      <c r="I149" s="456" t="s">
        <v>63</v>
      </c>
      <c r="J149" s="456"/>
      <c r="K149" s="456" t="s">
        <v>63</v>
      </c>
      <c r="L149" s="456"/>
      <c r="M149" s="482">
        <v>0</v>
      </c>
      <c r="N149" s="482"/>
      <c r="O149" s="51" t="s">
        <v>213</v>
      </c>
    </row>
    <row r="150" spans="1:15" ht="29.25" customHeight="1">
      <c r="A150" s="190"/>
      <c r="B150" s="68" t="s">
        <v>257</v>
      </c>
      <c r="C150" s="63" t="s">
        <v>28</v>
      </c>
      <c r="D150" s="544" t="s">
        <v>227</v>
      </c>
      <c r="E150" s="545"/>
      <c r="F150" s="545"/>
      <c r="G150" s="546"/>
      <c r="H150" s="51" t="s">
        <v>204</v>
      </c>
      <c r="I150" s="550" t="s">
        <v>64</v>
      </c>
      <c r="J150" s="550"/>
      <c r="K150" s="577" t="s">
        <v>65</v>
      </c>
      <c r="L150" s="578"/>
      <c r="M150" s="550" t="s">
        <v>64</v>
      </c>
      <c r="N150" s="550"/>
      <c r="O150" s="76" t="s">
        <v>65</v>
      </c>
    </row>
    <row r="151" spans="1:15" ht="21" customHeight="1" thickBot="1">
      <c r="A151" s="190"/>
      <c r="B151" s="67" t="s">
        <v>10</v>
      </c>
      <c r="C151" s="78" t="s">
        <v>28</v>
      </c>
      <c r="D151" s="547"/>
      <c r="E151" s="548"/>
      <c r="F151" s="548"/>
      <c r="G151" s="549"/>
      <c r="H151" s="51" t="s">
        <v>204</v>
      </c>
      <c r="I151" s="550" t="s">
        <v>64</v>
      </c>
      <c r="J151" s="550"/>
      <c r="K151" s="577" t="s">
        <v>65</v>
      </c>
      <c r="L151" s="578"/>
      <c r="M151" s="550" t="s">
        <v>64</v>
      </c>
      <c r="N151" s="550"/>
      <c r="O151" s="76" t="s">
        <v>65</v>
      </c>
    </row>
    <row r="152" spans="1:15" ht="9" customHeight="1">
      <c r="A152" s="190"/>
      <c r="B152" s="41" t="s">
        <v>211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6"/>
    </row>
    <row r="153" spans="1:15" ht="9" customHeight="1">
      <c r="A153" s="190"/>
      <c r="B153" s="41" t="s">
        <v>360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6"/>
    </row>
    <row r="154" spans="1:15" ht="9" customHeight="1" thickBot="1">
      <c r="A154" s="190"/>
      <c r="B154" s="11" t="s">
        <v>317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6"/>
    </row>
    <row r="155" spans="1:15" ht="42.75" customHeight="1" thickBot="1">
      <c r="A155" s="190"/>
      <c r="B155" s="149" t="s">
        <v>302</v>
      </c>
      <c r="C155" s="255" t="s">
        <v>262</v>
      </c>
      <c r="D155" s="527"/>
      <c r="E155" s="183" t="s">
        <v>116</v>
      </c>
      <c r="F155" s="527" t="s">
        <v>263</v>
      </c>
      <c r="G155" s="527"/>
      <c r="H155" s="183" t="s">
        <v>303</v>
      </c>
      <c r="I155" s="527" t="s">
        <v>54</v>
      </c>
      <c r="J155" s="527"/>
      <c r="K155" s="527"/>
      <c r="L155" s="527"/>
      <c r="M155" s="527"/>
      <c r="N155" s="527"/>
      <c r="O155" s="530"/>
    </row>
    <row r="156" spans="1:15" ht="9.75" customHeight="1" thickBot="1">
      <c r="A156" s="190"/>
      <c r="B156" s="592" t="s">
        <v>338</v>
      </c>
      <c r="C156" s="593"/>
      <c r="D156" s="593"/>
      <c r="E156" s="593"/>
      <c r="F156" s="593"/>
      <c r="G156" s="593"/>
      <c r="H156" s="593"/>
      <c r="I156" s="593"/>
      <c r="J156" s="593"/>
      <c r="K156" s="593"/>
      <c r="L156" s="593"/>
      <c r="M156" s="593"/>
      <c r="N156" s="593"/>
      <c r="O156" s="594"/>
    </row>
    <row r="157" spans="1:15" ht="9.75" customHeight="1">
      <c r="A157" s="190"/>
      <c r="B157" s="184" t="s">
        <v>45</v>
      </c>
      <c r="C157" s="144" t="s">
        <v>264</v>
      </c>
      <c r="D157" s="14"/>
      <c r="E157" s="14"/>
      <c r="F157" s="478" t="s">
        <v>265</v>
      </c>
      <c r="G157" s="478"/>
      <c r="H157" s="14">
        <v>40</v>
      </c>
      <c r="I157" s="595" t="s">
        <v>266</v>
      </c>
      <c r="J157" s="595"/>
      <c r="K157" s="595"/>
      <c r="L157" s="595"/>
      <c r="M157" s="595"/>
      <c r="N157" s="595"/>
      <c r="O157" s="595"/>
    </row>
    <row r="158" spans="1:15" ht="9.75" customHeight="1">
      <c r="A158" s="190"/>
      <c r="B158" s="148" t="s">
        <v>267</v>
      </c>
      <c r="C158" s="143" t="s">
        <v>264</v>
      </c>
      <c r="D158" s="47"/>
      <c r="E158" s="47"/>
      <c r="F158" s="496" t="s">
        <v>265</v>
      </c>
      <c r="G158" s="496"/>
      <c r="H158" s="47">
        <v>40</v>
      </c>
      <c r="I158" s="496" t="s">
        <v>268</v>
      </c>
      <c r="J158" s="496"/>
      <c r="K158" s="496"/>
      <c r="L158" s="496"/>
      <c r="M158" s="496"/>
      <c r="N158" s="496"/>
      <c r="O158" s="496"/>
    </row>
    <row r="159" spans="1:15" ht="9.75" customHeight="1">
      <c r="A159" s="190"/>
      <c r="B159" s="148" t="s">
        <v>269</v>
      </c>
      <c r="C159" s="143" t="s">
        <v>264</v>
      </c>
      <c r="D159" s="47"/>
      <c r="E159" s="47"/>
      <c r="F159" s="496" t="s">
        <v>265</v>
      </c>
      <c r="G159" s="496"/>
      <c r="H159" s="47">
        <v>40</v>
      </c>
      <c r="I159" s="496" t="s">
        <v>270</v>
      </c>
      <c r="J159" s="496"/>
      <c r="K159" s="496"/>
      <c r="L159" s="496"/>
      <c r="M159" s="496"/>
      <c r="N159" s="496"/>
      <c r="O159" s="496"/>
    </row>
    <row r="160" spans="1:15" ht="9.75" customHeight="1">
      <c r="A160" s="190"/>
      <c r="B160" s="148" t="s">
        <v>271</v>
      </c>
      <c r="C160" s="143" t="s">
        <v>264</v>
      </c>
      <c r="D160" s="47"/>
      <c r="E160" s="47"/>
      <c r="F160" s="496" t="s">
        <v>312</v>
      </c>
      <c r="G160" s="496"/>
      <c r="H160" s="47">
        <v>40</v>
      </c>
      <c r="I160" s="496" t="s">
        <v>272</v>
      </c>
      <c r="J160" s="496"/>
      <c r="K160" s="496"/>
      <c r="L160" s="496"/>
      <c r="M160" s="496"/>
      <c r="N160" s="496"/>
      <c r="O160" s="496"/>
    </row>
    <row r="161" spans="1:15" ht="9.75" customHeight="1">
      <c r="A161" s="190"/>
      <c r="B161" s="148" t="s">
        <v>273</v>
      </c>
      <c r="C161" s="143" t="s">
        <v>264</v>
      </c>
      <c r="D161" s="47"/>
      <c r="E161" s="47"/>
      <c r="F161" s="496" t="s">
        <v>265</v>
      </c>
      <c r="G161" s="496"/>
      <c r="H161" s="47">
        <v>40</v>
      </c>
      <c r="I161" s="496" t="s">
        <v>274</v>
      </c>
      <c r="J161" s="496"/>
      <c r="K161" s="496"/>
      <c r="L161" s="496"/>
      <c r="M161" s="496"/>
      <c r="N161" s="496"/>
      <c r="O161" s="496"/>
    </row>
    <row r="162" spans="1:15" ht="9.75" customHeight="1">
      <c r="A162" s="190"/>
      <c r="B162" s="148" t="s">
        <v>275</v>
      </c>
      <c r="C162" s="143" t="s">
        <v>264</v>
      </c>
      <c r="D162" s="47"/>
      <c r="E162" s="47"/>
      <c r="F162" s="496" t="s">
        <v>265</v>
      </c>
      <c r="G162" s="496"/>
      <c r="H162" s="47">
        <v>40</v>
      </c>
      <c r="I162" s="496" t="s">
        <v>276</v>
      </c>
      <c r="J162" s="496"/>
      <c r="K162" s="496"/>
      <c r="L162" s="496"/>
      <c r="M162" s="496"/>
      <c r="N162" s="496"/>
      <c r="O162" s="496"/>
    </row>
    <row r="163" spans="1:15" ht="9.75" customHeight="1">
      <c r="A163" s="190"/>
      <c r="B163" s="148" t="s">
        <v>277</v>
      </c>
      <c r="C163" s="143" t="s">
        <v>264</v>
      </c>
      <c r="D163" s="47"/>
      <c r="E163" s="47"/>
      <c r="F163" s="496" t="s">
        <v>312</v>
      </c>
      <c r="G163" s="496"/>
      <c r="H163" s="47">
        <v>40</v>
      </c>
      <c r="I163" s="496" t="s">
        <v>278</v>
      </c>
      <c r="J163" s="496"/>
      <c r="K163" s="496"/>
      <c r="L163" s="496"/>
      <c r="M163" s="496"/>
      <c r="N163" s="496"/>
      <c r="O163" s="496"/>
    </row>
    <row r="164" spans="1:15" ht="9.75" customHeight="1">
      <c r="A164" s="190"/>
      <c r="B164" s="148" t="s">
        <v>279</v>
      </c>
      <c r="C164" s="143" t="s">
        <v>264</v>
      </c>
      <c r="D164" s="47"/>
      <c r="E164" s="47"/>
      <c r="F164" s="496" t="s">
        <v>280</v>
      </c>
      <c r="G164" s="496"/>
      <c r="H164" s="47">
        <v>40</v>
      </c>
      <c r="I164" s="496" t="s">
        <v>281</v>
      </c>
      <c r="J164" s="496"/>
      <c r="K164" s="496"/>
      <c r="L164" s="496"/>
      <c r="M164" s="496"/>
      <c r="N164" s="496"/>
      <c r="O164" s="496"/>
    </row>
    <row r="165" spans="1:15" ht="9.75" customHeight="1">
      <c r="A165" s="190"/>
      <c r="B165" s="148" t="s">
        <v>282</v>
      </c>
      <c r="C165" s="143" t="s">
        <v>264</v>
      </c>
      <c r="D165" s="47"/>
      <c r="E165" s="47" t="s">
        <v>283</v>
      </c>
      <c r="F165" s="496" t="s">
        <v>280</v>
      </c>
      <c r="G165" s="496"/>
      <c r="H165" s="47">
        <v>40</v>
      </c>
      <c r="I165" s="496" t="s">
        <v>284</v>
      </c>
      <c r="J165" s="496"/>
      <c r="K165" s="496"/>
      <c r="L165" s="496"/>
      <c r="M165" s="496"/>
      <c r="N165" s="496"/>
      <c r="O165" s="496"/>
    </row>
    <row r="166" spans="1:15" ht="9.75" customHeight="1">
      <c r="A166" s="190"/>
      <c r="B166" s="148" t="s">
        <v>285</v>
      </c>
      <c r="C166" s="143" t="s">
        <v>264</v>
      </c>
      <c r="D166" s="47"/>
      <c r="E166" s="47"/>
      <c r="F166" s="496" t="s">
        <v>280</v>
      </c>
      <c r="G166" s="496"/>
      <c r="H166" s="47">
        <v>40</v>
      </c>
      <c r="I166" s="496" t="s">
        <v>286</v>
      </c>
      <c r="J166" s="496"/>
      <c r="K166" s="496"/>
      <c r="L166" s="496"/>
      <c r="M166" s="496"/>
      <c r="N166" s="496"/>
      <c r="O166" s="496"/>
    </row>
    <row r="167" spans="1:15" ht="9.75" customHeight="1">
      <c r="A167" s="190"/>
      <c r="B167" s="148" t="s">
        <v>287</v>
      </c>
      <c r="C167" s="143" t="s">
        <v>264</v>
      </c>
      <c r="D167" s="47"/>
      <c r="E167" s="47"/>
      <c r="F167" s="496" t="s">
        <v>288</v>
      </c>
      <c r="G167" s="496"/>
      <c r="H167" s="47">
        <v>40</v>
      </c>
      <c r="I167" s="496" t="s">
        <v>289</v>
      </c>
      <c r="J167" s="496"/>
      <c r="K167" s="496"/>
      <c r="L167" s="496"/>
      <c r="M167" s="496"/>
      <c r="N167" s="496"/>
      <c r="O167" s="496"/>
    </row>
    <row r="168" spans="1:15" ht="9.75" customHeight="1">
      <c r="A168" s="190"/>
      <c r="B168" s="148" t="s">
        <v>290</v>
      </c>
      <c r="C168" s="143" t="s">
        <v>291</v>
      </c>
      <c r="D168" s="47" t="s">
        <v>292</v>
      </c>
      <c r="E168" s="47" t="s">
        <v>283</v>
      </c>
      <c r="F168" s="496" t="s">
        <v>293</v>
      </c>
      <c r="G168" s="496"/>
      <c r="H168" s="47">
        <v>25</v>
      </c>
      <c r="I168" s="496" t="s">
        <v>294</v>
      </c>
      <c r="J168" s="496"/>
      <c r="K168" s="496"/>
      <c r="L168" s="496"/>
      <c r="M168" s="496"/>
      <c r="N168" s="496"/>
      <c r="O168" s="496"/>
    </row>
    <row r="169" spans="1:15" ht="9.75" customHeight="1">
      <c r="A169" s="190"/>
      <c r="B169" s="148" t="s">
        <v>295</v>
      </c>
      <c r="C169" s="143" t="s">
        <v>291</v>
      </c>
      <c r="D169" s="47" t="s">
        <v>292</v>
      </c>
      <c r="E169" s="47"/>
      <c r="F169" s="496" t="s">
        <v>293</v>
      </c>
      <c r="G169" s="496"/>
      <c r="H169" s="47">
        <v>25</v>
      </c>
      <c r="I169" s="496" t="s">
        <v>296</v>
      </c>
      <c r="J169" s="496"/>
      <c r="K169" s="496"/>
      <c r="L169" s="496"/>
      <c r="M169" s="496"/>
      <c r="N169" s="496"/>
      <c r="O169" s="496"/>
    </row>
    <row r="170" spans="1:15" ht="9.75" customHeight="1">
      <c r="A170" s="190"/>
      <c r="B170" s="148" t="s">
        <v>297</v>
      </c>
      <c r="C170" s="143" t="s">
        <v>291</v>
      </c>
      <c r="D170" s="47" t="s">
        <v>298</v>
      </c>
      <c r="E170" s="47"/>
      <c r="F170" s="496" t="s">
        <v>293</v>
      </c>
      <c r="G170" s="496"/>
      <c r="H170" s="47">
        <v>25</v>
      </c>
      <c r="I170" s="496" t="s">
        <v>297</v>
      </c>
      <c r="J170" s="496"/>
      <c r="K170" s="496"/>
      <c r="L170" s="496"/>
      <c r="M170" s="496"/>
      <c r="N170" s="496"/>
      <c r="O170" s="496"/>
    </row>
    <row r="171" spans="1:15" ht="9.75" customHeight="1" thickBot="1">
      <c r="A171" s="190"/>
      <c r="B171" s="166" t="s">
        <v>299</v>
      </c>
      <c r="C171" s="163" t="s">
        <v>291</v>
      </c>
      <c r="D171" s="48" t="s">
        <v>300</v>
      </c>
      <c r="E171" s="48"/>
      <c r="F171" s="499" t="s">
        <v>293</v>
      </c>
      <c r="G171" s="499"/>
      <c r="H171" s="48">
        <v>25</v>
      </c>
      <c r="I171" s="591" t="s">
        <v>301</v>
      </c>
      <c r="J171" s="591"/>
      <c r="K171" s="591"/>
      <c r="L171" s="591"/>
      <c r="M171" s="591"/>
      <c r="N171" s="591"/>
      <c r="O171" s="591"/>
    </row>
    <row r="172" spans="1:15" ht="9.75" customHeight="1" thickBot="1">
      <c r="A172" s="190"/>
      <c r="B172" s="451" t="s">
        <v>339</v>
      </c>
      <c r="C172" s="452"/>
      <c r="D172" s="452"/>
      <c r="E172" s="452"/>
      <c r="F172" s="452"/>
      <c r="G172" s="452"/>
      <c r="H172" s="452"/>
      <c r="I172" s="452"/>
      <c r="J172" s="452"/>
      <c r="K172" s="452"/>
      <c r="L172" s="452"/>
      <c r="M172" s="452"/>
      <c r="N172" s="452"/>
      <c r="O172" s="447"/>
    </row>
    <row r="173" spans="1:15" ht="9.75" customHeight="1">
      <c r="A173" s="190"/>
      <c r="B173" s="167" t="s">
        <v>304</v>
      </c>
      <c r="C173" s="168" t="s">
        <v>311</v>
      </c>
      <c r="D173" s="169">
        <v>3111</v>
      </c>
      <c r="E173" s="170"/>
      <c r="F173" s="446" t="s">
        <v>280</v>
      </c>
      <c r="G173" s="446"/>
      <c r="H173" s="179">
        <v>20</v>
      </c>
      <c r="I173" s="446" t="s">
        <v>296</v>
      </c>
      <c r="J173" s="446"/>
      <c r="K173" s="446"/>
      <c r="L173" s="446"/>
      <c r="M173" s="446"/>
      <c r="N173" s="446"/>
      <c r="O173" s="446"/>
    </row>
    <row r="174" spans="1:15" ht="9.75" customHeight="1">
      <c r="A174" s="190"/>
      <c r="B174" s="150" t="s">
        <v>305</v>
      </c>
      <c r="C174" s="143" t="s">
        <v>311</v>
      </c>
      <c r="D174" s="165">
        <v>3188</v>
      </c>
      <c r="E174" s="142"/>
      <c r="F174" s="448" t="s">
        <v>280</v>
      </c>
      <c r="G174" s="448"/>
      <c r="H174" s="180">
        <v>20</v>
      </c>
      <c r="I174" s="448" t="s">
        <v>326</v>
      </c>
      <c r="J174" s="448"/>
      <c r="K174" s="448"/>
      <c r="L174" s="448"/>
      <c r="M174" s="448"/>
      <c r="N174" s="448"/>
      <c r="O174" s="448"/>
    </row>
    <row r="175" spans="1:15" ht="9.75" customHeight="1">
      <c r="A175" s="190"/>
      <c r="B175" s="150" t="s">
        <v>306</v>
      </c>
      <c r="C175" s="143" t="s">
        <v>311</v>
      </c>
      <c r="D175" s="165">
        <v>3164</v>
      </c>
      <c r="E175" s="142"/>
      <c r="F175" s="448" t="s">
        <v>280</v>
      </c>
      <c r="G175" s="448"/>
      <c r="H175" s="180">
        <v>20</v>
      </c>
      <c r="I175" s="448" t="s">
        <v>325</v>
      </c>
      <c r="J175" s="448"/>
      <c r="K175" s="448"/>
      <c r="L175" s="448"/>
      <c r="M175" s="448"/>
      <c r="N175" s="448"/>
      <c r="O175" s="448"/>
    </row>
    <row r="176" spans="1:15" ht="9.75" customHeight="1">
      <c r="A176" s="190"/>
      <c r="B176" s="150" t="s">
        <v>307</v>
      </c>
      <c r="C176" s="143" t="s">
        <v>311</v>
      </c>
      <c r="D176" s="165">
        <v>3119</v>
      </c>
      <c r="E176" s="142"/>
      <c r="F176" s="448" t="s">
        <v>312</v>
      </c>
      <c r="G176" s="448"/>
      <c r="H176" s="180">
        <v>20</v>
      </c>
      <c r="I176" s="448" t="s">
        <v>313</v>
      </c>
      <c r="J176" s="448"/>
      <c r="K176" s="448"/>
      <c r="L176" s="448"/>
      <c r="M176" s="448"/>
      <c r="N176" s="448"/>
      <c r="O176" s="448"/>
    </row>
    <row r="177" spans="1:15" ht="9.75" customHeight="1">
      <c r="A177" s="190"/>
      <c r="B177" s="150" t="s">
        <v>308</v>
      </c>
      <c r="C177" s="143" t="s">
        <v>311</v>
      </c>
      <c r="D177" s="165">
        <v>3168</v>
      </c>
      <c r="E177" s="142"/>
      <c r="F177" s="448" t="s">
        <v>312</v>
      </c>
      <c r="G177" s="448"/>
      <c r="H177" s="180">
        <v>20</v>
      </c>
      <c r="I177" s="448" t="s">
        <v>324</v>
      </c>
      <c r="J177" s="448"/>
      <c r="K177" s="448"/>
      <c r="L177" s="448"/>
      <c r="M177" s="448"/>
      <c r="N177" s="448"/>
      <c r="O177" s="448"/>
    </row>
    <row r="178" spans="1:15" ht="9.75" customHeight="1">
      <c r="A178" s="190"/>
      <c r="B178" s="150" t="s">
        <v>309</v>
      </c>
      <c r="C178" s="143" t="s">
        <v>311</v>
      </c>
      <c r="D178" s="165">
        <v>3166</v>
      </c>
      <c r="E178" s="142"/>
      <c r="F178" s="448" t="s">
        <v>312</v>
      </c>
      <c r="G178" s="448"/>
      <c r="H178" s="180">
        <v>20</v>
      </c>
      <c r="I178" s="448" t="s">
        <v>323</v>
      </c>
      <c r="J178" s="448"/>
      <c r="K178" s="448"/>
      <c r="L178" s="448"/>
      <c r="M178" s="448"/>
      <c r="N178" s="448"/>
      <c r="O178" s="448"/>
    </row>
    <row r="179" spans="1:15" ht="9.75" customHeight="1">
      <c r="A179" s="190"/>
      <c r="B179" s="150" t="s">
        <v>310</v>
      </c>
      <c r="C179" s="143" t="s">
        <v>311</v>
      </c>
      <c r="D179" s="165">
        <v>3161</v>
      </c>
      <c r="E179" s="142"/>
      <c r="F179" s="448" t="s">
        <v>312</v>
      </c>
      <c r="G179" s="448"/>
      <c r="H179" s="180">
        <v>20</v>
      </c>
      <c r="I179" s="448" t="s">
        <v>327</v>
      </c>
      <c r="J179" s="448"/>
      <c r="K179" s="448"/>
      <c r="L179" s="448"/>
      <c r="M179" s="448"/>
      <c r="N179" s="448"/>
      <c r="O179" s="448"/>
    </row>
    <row r="180" spans="1:15" ht="9.75" customHeight="1" thickBot="1">
      <c r="A180" s="190"/>
      <c r="B180" s="151" t="s">
        <v>331</v>
      </c>
      <c r="C180" s="143" t="s">
        <v>311</v>
      </c>
      <c r="D180" s="165">
        <v>3564</v>
      </c>
      <c r="E180" s="142"/>
      <c r="F180" s="448" t="s">
        <v>312</v>
      </c>
      <c r="G180" s="448"/>
      <c r="H180" s="180">
        <v>20</v>
      </c>
      <c r="I180" s="449" t="s">
        <v>328</v>
      </c>
      <c r="J180" s="450"/>
      <c r="K180" s="450"/>
      <c r="L180" s="450"/>
      <c r="M180" s="450"/>
      <c r="N180" s="450"/>
      <c r="O180" s="440"/>
    </row>
    <row r="181" spans="1:15" ht="9.75" customHeight="1">
      <c r="A181" s="190"/>
      <c r="B181" s="41" t="s">
        <v>211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6"/>
    </row>
    <row r="182" spans="1:15" ht="9.75" customHeight="1" thickBot="1">
      <c r="A182" s="190"/>
      <c r="B182" s="11" t="s">
        <v>385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6"/>
    </row>
    <row r="183" spans="1:15" ht="9.75" customHeight="1">
      <c r="A183" s="190"/>
      <c r="B183" s="460" t="s">
        <v>396</v>
      </c>
      <c r="C183" s="532" t="s">
        <v>385</v>
      </c>
      <c r="D183" s="533"/>
      <c r="E183" s="533"/>
      <c r="F183" s="533"/>
      <c r="G183" s="533"/>
      <c r="H183" s="533"/>
      <c r="I183" s="533"/>
      <c r="J183" s="533"/>
      <c r="K183" s="533"/>
      <c r="L183" s="533"/>
      <c r="M183" s="533"/>
      <c r="N183" s="533"/>
      <c r="O183" s="534"/>
    </row>
    <row r="184" spans="1:15" ht="9.75" customHeight="1" thickBot="1">
      <c r="A184" s="190"/>
      <c r="B184" s="461"/>
      <c r="C184" s="535" t="s">
        <v>386</v>
      </c>
      <c r="D184" s="462"/>
      <c r="E184" s="462"/>
      <c r="F184" s="462" t="s">
        <v>387</v>
      </c>
      <c r="G184" s="462"/>
      <c r="H184" s="462"/>
      <c r="I184" s="462"/>
      <c r="J184" s="462"/>
      <c r="K184" s="462"/>
      <c r="L184" s="462"/>
      <c r="M184" s="462"/>
      <c r="N184" s="462"/>
      <c r="O184" s="463"/>
    </row>
    <row r="185" spans="1:15" ht="39.75" customHeight="1">
      <c r="A185" s="190"/>
      <c r="B185" s="216" t="s">
        <v>397</v>
      </c>
      <c r="C185" s="536" t="s">
        <v>388</v>
      </c>
      <c r="D185" s="531"/>
      <c r="E185" s="531"/>
      <c r="F185" s="531" t="s">
        <v>398</v>
      </c>
      <c r="G185" s="531"/>
      <c r="H185" s="531"/>
      <c r="I185" s="531"/>
      <c r="J185" s="531"/>
      <c r="K185" s="531"/>
      <c r="L185" s="531"/>
      <c r="M185" s="531"/>
      <c r="N185" s="531"/>
      <c r="O185" s="531"/>
    </row>
    <row r="186" spans="1:15" ht="33" customHeight="1">
      <c r="A186" s="190"/>
      <c r="B186" s="217" t="s">
        <v>2</v>
      </c>
      <c r="C186" s="474" t="s">
        <v>389</v>
      </c>
      <c r="D186" s="475"/>
      <c r="E186" s="475"/>
      <c r="F186" s="475" t="s">
        <v>399</v>
      </c>
      <c r="G186" s="475"/>
      <c r="H186" s="475"/>
      <c r="I186" s="475"/>
      <c r="J186" s="475"/>
      <c r="K186" s="475"/>
      <c r="L186" s="475"/>
      <c r="M186" s="475"/>
      <c r="N186" s="475"/>
      <c r="O186" s="475"/>
    </row>
    <row r="187" spans="1:15" ht="31.5" customHeight="1">
      <c r="A187" s="190"/>
      <c r="B187" s="217" t="s">
        <v>42</v>
      </c>
      <c r="C187" s="474" t="s">
        <v>400</v>
      </c>
      <c r="D187" s="475"/>
      <c r="E187" s="475"/>
      <c r="F187" s="475" t="s">
        <v>401</v>
      </c>
      <c r="G187" s="475"/>
      <c r="H187" s="475"/>
      <c r="I187" s="475"/>
      <c r="J187" s="475"/>
      <c r="K187" s="475"/>
      <c r="L187" s="475"/>
      <c r="M187" s="475"/>
      <c r="N187" s="475"/>
      <c r="O187" s="475"/>
    </row>
    <row r="188" spans="1:15" ht="12" customHeight="1">
      <c r="A188" s="190"/>
      <c r="B188" s="217" t="s">
        <v>390</v>
      </c>
      <c r="C188" s="458" t="s">
        <v>388</v>
      </c>
      <c r="D188" s="458"/>
      <c r="E188" s="459"/>
      <c r="F188" s="475" t="s">
        <v>402</v>
      </c>
      <c r="G188" s="475"/>
      <c r="H188" s="475"/>
      <c r="I188" s="475"/>
      <c r="J188" s="475"/>
      <c r="K188" s="475"/>
      <c r="L188" s="475"/>
      <c r="M188" s="475"/>
      <c r="N188" s="475"/>
      <c r="O188" s="475"/>
    </row>
    <row r="189" spans="1:15" ht="9.75" customHeight="1">
      <c r="A189" s="190"/>
      <c r="B189" s="217" t="s">
        <v>391</v>
      </c>
      <c r="C189" s="458" t="s">
        <v>388</v>
      </c>
      <c r="D189" s="458"/>
      <c r="E189" s="459"/>
      <c r="F189" s="475" t="s">
        <v>403</v>
      </c>
      <c r="G189" s="475"/>
      <c r="H189" s="475"/>
      <c r="I189" s="475"/>
      <c r="J189" s="475"/>
      <c r="K189" s="475"/>
      <c r="L189" s="475"/>
      <c r="M189" s="475"/>
      <c r="N189" s="475"/>
      <c r="O189" s="475"/>
    </row>
    <row r="190" spans="1:15" ht="21" customHeight="1">
      <c r="A190" s="190"/>
      <c r="B190" s="217" t="s">
        <v>392</v>
      </c>
      <c r="C190" s="474" t="s">
        <v>404</v>
      </c>
      <c r="D190" s="475"/>
      <c r="E190" s="475"/>
      <c r="F190" s="475" t="s">
        <v>405</v>
      </c>
      <c r="G190" s="475"/>
      <c r="H190" s="475"/>
      <c r="I190" s="475"/>
      <c r="J190" s="475"/>
      <c r="K190" s="475"/>
      <c r="L190" s="475"/>
      <c r="M190" s="475"/>
      <c r="N190" s="475"/>
      <c r="O190" s="475"/>
    </row>
    <row r="191" spans="1:15" ht="33.75" customHeight="1">
      <c r="A191" s="190"/>
      <c r="B191" s="218" t="s">
        <v>407</v>
      </c>
      <c r="C191" s="477" t="s">
        <v>388</v>
      </c>
      <c r="D191" s="477"/>
      <c r="E191" s="453"/>
      <c r="F191" s="457" t="s">
        <v>406</v>
      </c>
      <c r="G191" s="457"/>
      <c r="H191" s="457"/>
      <c r="I191" s="457"/>
      <c r="J191" s="457"/>
      <c r="K191" s="457"/>
      <c r="L191" s="457"/>
      <c r="M191" s="457"/>
      <c r="N191" s="457"/>
      <c r="O191" s="457"/>
    </row>
    <row r="192" spans="1:15" ht="9.75" customHeight="1">
      <c r="A192" s="190"/>
      <c r="B192" s="218" t="s">
        <v>393</v>
      </c>
      <c r="C192" s="477" t="s">
        <v>388</v>
      </c>
      <c r="D192" s="477"/>
      <c r="E192" s="453"/>
      <c r="F192" s="457" t="s">
        <v>408</v>
      </c>
      <c r="G192" s="457"/>
      <c r="H192" s="457"/>
      <c r="I192" s="457"/>
      <c r="J192" s="457"/>
      <c r="K192" s="457"/>
      <c r="L192" s="457"/>
      <c r="M192" s="457"/>
      <c r="N192" s="457"/>
      <c r="O192" s="457"/>
    </row>
    <row r="193" spans="1:15" ht="9.75" customHeight="1">
      <c r="A193" s="190"/>
      <c r="B193" s="218" t="s">
        <v>394</v>
      </c>
      <c r="C193" s="477" t="s">
        <v>388</v>
      </c>
      <c r="D193" s="477"/>
      <c r="E193" s="453"/>
      <c r="F193" s="457" t="s">
        <v>409</v>
      </c>
      <c r="G193" s="457"/>
      <c r="H193" s="457"/>
      <c r="I193" s="457"/>
      <c r="J193" s="457"/>
      <c r="K193" s="457"/>
      <c r="L193" s="457"/>
      <c r="M193" s="457"/>
      <c r="N193" s="457"/>
      <c r="O193" s="457"/>
    </row>
    <row r="194" spans="1:15" ht="21" customHeight="1">
      <c r="A194" s="190"/>
      <c r="B194" s="218" t="s">
        <v>153</v>
      </c>
      <c r="C194" s="477" t="s">
        <v>388</v>
      </c>
      <c r="D194" s="477"/>
      <c r="E194" s="453"/>
      <c r="F194" s="476" t="s">
        <v>412</v>
      </c>
      <c r="G194" s="477"/>
      <c r="H194" s="477"/>
      <c r="I194" s="477"/>
      <c r="J194" s="477"/>
      <c r="K194" s="477"/>
      <c r="L194" s="477"/>
      <c r="M194" s="477"/>
      <c r="N194" s="477"/>
      <c r="O194" s="453"/>
    </row>
    <row r="195" spans="1:15" ht="21" customHeight="1">
      <c r="A195" s="190"/>
      <c r="B195" s="218" t="s">
        <v>411</v>
      </c>
      <c r="C195" s="477" t="s">
        <v>388</v>
      </c>
      <c r="D195" s="477"/>
      <c r="E195" s="453"/>
      <c r="F195" s="457" t="s">
        <v>410</v>
      </c>
      <c r="G195" s="457"/>
      <c r="H195" s="457"/>
      <c r="I195" s="457"/>
      <c r="J195" s="457"/>
      <c r="K195" s="457"/>
      <c r="L195" s="457"/>
      <c r="M195" s="457"/>
      <c r="N195" s="457"/>
      <c r="O195" s="457"/>
    </row>
    <row r="196" spans="1:15" ht="9.75" customHeight="1" thickBot="1">
      <c r="A196" s="13"/>
      <c r="B196" s="219" t="s">
        <v>129</v>
      </c>
      <c r="C196" s="474" t="s">
        <v>413</v>
      </c>
      <c r="D196" s="475"/>
      <c r="E196" s="475"/>
      <c r="F196" s="475"/>
      <c r="G196" s="475"/>
      <c r="H196" s="475"/>
      <c r="I196" s="475"/>
      <c r="J196" s="475"/>
      <c r="K196" s="475"/>
      <c r="L196" s="475"/>
      <c r="M196" s="475"/>
      <c r="N196" s="475"/>
      <c r="O196" s="475"/>
    </row>
    <row r="197" spans="1:15" ht="9.75" customHeight="1">
      <c r="A197" s="13" t="s">
        <v>103</v>
      </c>
      <c r="B197" s="375" t="s">
        <v>483</v>
      </c>
      <c r="C197" s="375"/>
      <c r="D197" s="375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6"/>
    </row>
    <row r="198" spans="1:15" s="516" customFormat="1" ht="9.75" customHeight="1">
      <c r="A198" s="13" t="s">
        <v>482</v>
      </c>
      <c r="B198" s="375" t="s">
        <v>492</v>
      </c>
      <c r="C198" s="375"/>
      <c r="D198" s="375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6"/>
    </row>
    <row r="199" spans="1:15" ht="9.75" customHeight="1">
      <c r="A199" s="190"/>
      <c r="B199" s="375"/>
      <c r="C199" s="375"/>
      <c r="D199" s="375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6"/>
    </row>
    <row r="200" spans="1:15" ht="9.75" customHeight="1">
      <c r="A200" s="190"/>
      <c r="B200" s="375"/>
      <c r="C200" s="375"/>
      <c r="D200" s="375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6"/>
    </row>
    <row r="201" spans="1:15" ht="9.75" customHeight="1">
      <c r="A201" s="190"/>
      <c r="B201" s="375"/>
      <c r="C201" s="375"/>
      <c r="D201" s="375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6"/>
    </row>
    <row r="202" spans="1:15" ht="9.75" customHeight="1">
      <c r="A202" s="190"/>
      <c r="B202" s="375"/>
      <c r="C202" s="375"/>
      <c r="D202" s="375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6"/>
    </row>
    <row r="203" spans="1:15" ht="9.75" customHeight="1">
      <c r="A203" s="190"/>
      <c r="B203" s="375"/>
      <c r="C203" s="375"/>
      <c r="D203" s="375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6"/>
    </row>
    <row r="204" spans="1:15" ht="9.75" customHeight="1">
      <c r="A204" s="190">
        <v>5</v>
      </c>
      <c r="B204" s="552" t="s">
        <v>161</v>
      </c>
      <c r="C204" s="552"/>
      <c r="D204" s="552"/>
      <c r="E204" s="552"/>
      <c r="F204" s="552"/>
      <c r="G204" s="552"/>
      <c r="H204" s="552"/>
      <c r="I204" s="552"/>
      <c r="J204" s="552"/>
      <c r="K204" s="552"/>
      <c r="L204" s="552"/>
      <c r="M204" s="552"/>
      <c r="N204" s="552"/>
      <c r="O204" s="6"/>
    </row>
    <row r="205" spans="1:15" ht="9.75" customHeight="1">
      <c r="A205" s="190"/>
      <c r="B205" s="6" t="s">
        <v>414</v>
      </c>
      <c r="C205" s="10" t="s">
        <v>182</v>
      </c>
      <c r="D205" s="494" t="s">
        <v>258</v>
      </c>
      <c r="E205" s="494"/>
      <c r="F205" s="494"/>
      <c r="G205" s="494"/>
      <c r="H205" s="494"/>
      <c r="I205" s="494"/>
      <c r="J205" s="494"/>
      <c r="K205" s="494"/>
      <c r="L205" s="494"/>
      <c r="M205" s="494"/>
      <c r="N205" s="494"/>
      <c r="O205" s="494"/>
    </row>
    <row r="206" spans="1:15" ht="9.75" customHeight="1">
      <c r="A206" s="190"/>
      <c r="B206" s="6" t="s">
        <v>0</v>
      </c>
      <c r="C206" s="10" t="s">
        <v>182</v>
      </c>
      <c r="D206" s="494" t="s">
        <v>82</v>
      </c>
      <c r="E206" s="494"/>
      <c r="F206" s="494"/>
      <c r="G206" s="494"/>
      <c r="H206" s="494"/>
      <c r="I206" s="494"/>
      <c r="J206" s="494"/>
      <c r="K206" s="494"/>
      <c r="L206" s="494"/>
      <c r="M206" s="494"/>
      <c r="N206" s="494"/>
      <c r="O206" s="494"/>
    </row>
    <row r="207" spans="1:15" ht="9.75" customHeight="1">
      <c r="A207" s="190"/>
      <c r="B207" s="6" t="s">
        <v>81</v>
      </c>
      <c r="C207" s="10" t="s">
        <v>182</v>
      </c>
      <c r="D207" s="494" t="s">
        <v>83</v>
      </c>
      <c r="E207" s="494"/>
      <c r="F207" s="494"/>
      <c r="G207" s="494"/>
      <c r="H207" s="494"/>
      <c r="I207" s="494"/>
      <c r="J207" s="494"/>
      <c r="K207" s="494"/>
      <c r="L207" s="494"/>
      <c r="M207" s="494"/>
      <c r="N207" s="494"/>
      <c r="O207" s="494"/>
    </row>
    <row r="208" spans="1:15" ht="9.75" customHeight="1">
      <c r="A208" s="190"/>
      <c r="B208" s="6" t="s">
        <v>1</v>
      </c>
      <c r="C208" s="10" t="s">
        <v>182</v>
      </c>
      <c r="D208" s="494" t="s">
        <v>84</v>
      </c>
      <c r="E208" s="494"/>
      <c r="F208" s="494"/>
      <c r="G208" s="494"/>
      <c r="H208" s="494"/>
      <c r="I208" s="494"/>
      <c r="J208" s="494"/>
      <c r="K208" s="494"/>
      <c r="L208" s="494"/>
      <c r="M208" s="494"/>
      <c r="N208" s="494"/>
      <c r="O208" s="494"/>
    </row>
    <row r="209" spans="1:15" ht="9.75" customHeight="1">
      <c r="A209" s="190"/>
      <c r="B209" s="131" t="s">
        <v>122</v>
      </c>
      <c r="C209" s="10" t="s">
        <v>182</v>
      </c>
      <c r="D209" s="494" t="s">
        <v>183</v>
      </c>
      <c r="E209" s="494"/>
      <c r="F209" s="494"/>
      <c r="G209" s="494"/>
      <c r="H209" s="494"/>
      <c r="I209" s="494"/>
      <c r="J209" s="494"/>
      <c r="K209" s="494"/>
      <c r="L209" s="494"/>
      <c r="M209" s="494"/>
      <c r="N209" s="494"/>
      <c r="O209" s="494"/>
    </row>
    <row r="210" spans="1:15" ht="9.75" customHeight="1">
      <c r="A210" s="190"/>
      <c r="B210" s="131" t="s">
        <v>234</v>
      </c>
      <c r="C210" s="10" t="s">
        <v>182</v>
      </c>
      <c r="D210" s="494" t="s">
        <v>235</v>
      </c>
      <c r="E210" s="494"/>
      <c r="F210" s="494"/>
      <c r="G210" s="494"/>
      <c r="H210" s="494"/>
      <c r="I210" s="494"/>
      <c r="J210" s="494"/>
      <c r="K210" s="494"/>
      <c r="L210" s="494"/>
      <c r="M210" s="494"/>
      <c r="N210" s="494"/>
      <c r="O210" s="494"/>
    </row>
    <row r="211" spans="1:15" ht="9.75" customHeight="1">
      <c r="A211" s="190"/>
      <c r="B211" s="6" t="s">
        <v>44</v>
      </c>
      <c r="C211" s="10" t="s">
        <v>182</v>
      </c>
      <c r="D211" s="494" t="s">
        <v>246</v>
      </c>
      <c r="E211" s="494"/>
      <c r="F211" s="494"/>
      <c r="G211" s="494"/>
      <c r="H211" s="494"/>
      <c r="I211" s="494"/>
      <c r="J211" s="494"/>
      <c r="K211" s="494"/>
      <c r="L211" s="494"/>
      <c r="M211" s="494"/>
      <c r="N211" s="494"/>
      <c r="O211" s="494"/>
    </row>
    <row r="212" spans="1:15" ht="9.75" customHeight="1">
      <c r="A212" s="190"/>
      <c r="B212" s="6" t="s">
        <v>247</v>
      </c>
      <c r="C212" s="10" t="s">
        <v>182</v>
      </c>
      <c r="D212" s="494" t="s">
        <v>248</v>
      </c>
      <c r="E212" s="494"/>
      <c r="F212" s="494"/>
      <c r="G212" s="494"/>
      <c r="H212" s="494"/>
      <c r="I212" s="494"/>
      <c r="J212" s="494"/>
      <c r="K212" s="494"/>
      <c r="L212" s="494"/>
      <c r="M212" s="494"/>
      <c r="N212" s="494"/>
      <c r="O212" s="494"/>
    </row>
    <row r="213" spans="1:15" ht="9.75" customHeight="1">
      <c r="A213" s="190"/>
      <c r="B213" s="6" t="s">
        <v>157</v>
      </c>
      <c r="C213" s="10" t="s">
        <v>182</v>
      </c>
      <c r="D213" s="494" t="s">
        <v>159</v>
      </c>
      <c r="E213" s="494"/>
      <c r="F213" s="494"/>
      <c r="G213" s="494"/>
      <c r="H213" s="494"/>
      <c r="I213" s="494"/>
      <c r="J213" s="494"/>
      <c r="K213" s="494"/>
      <c r="L213" s="494"/>
      <c r="M213" s="494"/>
      <c r="N213" s="494"/>
      <c r="O213" s="494"/>
    </row>
    <row r="214" spans="1:15" ht="9.75" customHeight="1">
      <c r="A214" s="190"/>
      <c r="B214" s="6" t="s">
        <v>158</v>
      </c>
      <c r="C214" s="10" t="s">
        <v>182</v>
      </c>
      <c r="D214" s="494" t="s">
        <v>160</v>
      </c>
      <c r="E214" s="494"/>
      <c r="F214" s="494"/>
      <c r="G214" s="494"/>
      <c r="H214" s="494"/>
      <c r="I214" s="494"/>
      <c r="J214" s="494"/>
      <c r="K214" s="494"/>
      <c r="L214" s="494"/>
      <c r="M214" s="494"/>
      <c r="N214" s="494"/>
      <c r="O214" s="494"/>
    </row>
    <row r="215" spans="1:15" ht="9.75" customHeight="1">
      <c r="A215" s="190"/>
      <c r="B215" s="6" t="s">
        <v>41</v>
      </c>
      <c r="C215" s="10" t="s">
        <v>182</v>
      </c>
      <c r="D215" s="494" t="s">
        <v>87</v>
      </c>
      <c r="E215" s="494"/>
      <c r="F215" s="494"/>
      <c r="G215" s="494"/>
      <c r="H215" s="494"/>
      <c r="I215" s="494"/>
      <c r="J215" s="494"/>
      <c r="K215" s="494"/>
      <c r="L215" s="494"/>
      <c r="M215" s="494"/>
      <c r="N215" s="494"/>
      <c r="O215" s="494"/>
    </row>
    <row r="216" spans="1:15" ht="9.75" customHeight="1">
      <c r="A216" s="190"/>
      <c r="B216" s="6" t="s">
        <v>7</v>
      </c>
      <c r="C216" s="10" t="s">
        <v>182</v>
      </c>
      <c r="D216" s="494" t="s">
        <v>88</v>
      </c>
      <c r="E216" s="494"/>
      <c r="F216" s="494"/>
      <c r="G216" s="494"/>
      <c r="H216" s="494"/>
      <c r="I216" s="494"/>
      <c r="J216" s="494"/>
      <c r="K216" s="494"/>
      <c r="L216" s="494"/>
      <c r="M216" s="494"/>
      <c r="N216" s="494"/>
      <c r="O216" s="494"/>
    </row>
    <row r="217" spans="1:15" ht="9.75" customHeight="1">
      <c r="A217" s="190"/>
      <c r="B217" s="6" t="s">
        <v>81</v>
      </c>
      <c r="C217" s="10" t="s">
        <v>182</v>
      </c>
      <c r="D217" s="494" t="s">
        <v>261</v>
      </c>
      <c r="E217" s="494"/>
      <c r="F217" s="494"/>
      <c r="G217" s="494"/>
      <c r="H217" s="494"/>
      <c r="I217" s="494"/>
      <c r="J217" s="494"/>
      <c r="K217" s="494"/>
      <c r="L217" s="494"/>
      <c r="M217" s="494"/>
      <c r="N217" s="494"/>
      <c r="O217" s="494"/>
    </row>
    <row r="218" spans="1:15" ht="9.75" customHeight="1">
      <c r="A218" s="190"/>
      <c r="B218" s="6" t="s">
        <v>231</v>
      </c>
      <c r="C218" s="10" t="s">
        <v>182</v>
      </c>
      <c r="D218" s="494" t="s">
        <v>236</v>
      </c>
      <c r="E218" s="494"/>
      <c r="F218" s="494"/>
      <c r="G218" s="494"/>
      <c r="H218" s="494"/>
      <c r="I218" s="494"/>
      <c r="J218" s="494"/>
      <c r="K218" s="494"/>
      <c r="L218" s="494"/>
      <c r="M218" s="494"/>
      <c r="N218" s="494"/>
      <c r="O218" s="494"/>
    </row>
    <row r="219" spans="1:15" ht="9.75" customHeight="1">
      <c r="A219" s="190"/>
      <c r="B219" s="198" t="s">
        <v>374</v>
      </c>
      <c r="C219" s="200" t="s">
        <v>63</v>
      </c>
      <c r="D219" s="512" t="s">
        <v>375</v>
      </c>
      <c r="E219" s="512"/>
      <c r="F219" s="512"/>
      <c r="G219" s="512"/>
      <c r="H219" s="512"/>
      <c r="I219" s="512"/>
      <c r="J219" s="512"/>
      <c r="K219" s="512"/>
      <c r="L219" s="512"/>
      <c r="M219" s="512"/>
      <c r="N219" s="512"/>
      <c r="O219" s="512"/>
    </row>
    <row r="220" spans="1:15" ht="10.5" customHeight="1" thickBot="1">
      <c r="A220" s="190">
        <v>6</v>
      </c>
      <c r="B220" s="552" t="s">
        <v>114</v>
      </c>
      <c r="C220" s="552"/>
      <c r="D220" s="552"/>
      <c r="E220" s="552"/>
      <c r="F220" s="552"/>
      <c r="G220" s="552"/>
      <c r="H220" s="552"/>
      <c r="I220" s="552"/>
      <c r="J220" s="552"/>
      <c r="K220" s="552"/>
      <c r="L220" s="552"/>
      <c r="M220" s="552"/>
      <c r="N220" s="552"/>
      <c r="O220" s="6"/>
    </row>
    <row r="221" spans="1:15" ht="9.75" customHeight="1" thickBot="1">
      <c r="A221" s="190"/>
      <c r="B221" s="587" t="s">
        <v>53</v>
      </c>
      <c r="C221" s="588"/>
      <c r="D221" s="590" t="s">
        <v>54</v>
      </c>
      <c r="E221" s="589"/>
      <c r="F221" s="589"/>
      <c r="G221" s="589"/>
      <c r="H221" s="589"/>
      <c r="I221" s="589" t="s">
        <v>66</v>
      </c>
      <c r="J221" s="588"/>
      <c r="K221" s="10"/>
      <c r="L221" s="10"/>
      <c r="M221" s="10"/>
      <c r="N221" s="10"/>
      <c r="O221" s="10"/>
    </row>
    <row r="222" spans="1:15" ht="9.75" customHeight="1">
      <c r="A222" s="190"/>
      <c r="B222" s="540" t="s">
        <v>71</v>
      </c>
      <c r="C222" s="75" t="s">
        <v>71</v>
      </c>
      <c r="D222" s="579" t="s">
        <v>55</v>
      </c>
      <c r="E222" s="478"/>
      <c r="F222" s="478"/>
      <c r="G222" s="478"/>
      <c r="H222" s="478"/>
      <c r="I222" s="374">
        <v>4</v>
      </c>
      <c r="J222" s="374"/>
      <c r="K222" s="6"/>
      <c r="L222" s="6"/>
      <c r="M222" s="6"/>
      <c r="N222" s="6"/>
      <c r="O222" s="10"/>
    </row>
    <row r="223" spans="1:15" ht="9.75" customHeight="1">
      <c r="A223" s="190"/>
      <c r="B223" s="538"/>
      <c r="C223" s="73" t="s">
        <v>86</v>
      </c>
      <c r="D223" s="495" t="s">
        <v>57</v>
      </c>
      <c r="E223" s="496"/>
      <c r="F223" s="496"/>
      <c r="G223" s="496"/>
      <c r="H223" s="496"/>
      <c r="I223" s="481">
        <v>4</v>
      </c>
      <c r="J223" s="481"/>
      <c r="K223" s="6"/>
      <c r="L223" s="6"/>
      <c r="M223" s="6"/>
      <c r="N223" s="6"/>
      <c r="O223" s="10"/>
    </row>
    <row r="224" spans="1:15" ht="9.75" customHeight="1">
      <c r="A224" s="190"/>
      <c r="B224" s="538"/>
      <c r="C224" s="73">
        <v>2</v>
      </c>
      <c r="D224" s="495" t="s">
        <v>61</v>
      </c>
      <c r="E224" s="496"/>
      <c r="F224" s="496"/>
      <c r="G224" s="496"/>
      <c r="H224" s="496"/>
      <c r="I224" s="481">
        <v>4</v>
      </c>
      <c r="J224" s="481"/>
      <c r="K224" s="6"/>
      <c r="L224" s="6"/>
      <c r="M224" s="6"/>
      <c r="N224" s="6"/>
      <c r="O224" s="10"/>
    </row>
    <row r="225" spans="1:15" ht="9.75" customHeight="1">
      <c r="A225" s="190"/>
      <c r="B225" s="538"/>
      <c r="C225" s="73">
        <v>3</v>
      </c>
      <c r="D225" s="495" t="s">
        <v>56</v>
      </c>
      <c r="E225" s="496"/>
      <c r="F225" s="496"/>
      <c r="G225" s="496"/>
      <c r="H225" s="496"/>
      <c r="I225" s="481">
        <v>4</v>
      </c>
      <c r="J225" s="481"/>
      <c r="K225" s="6"/>
      <c r="L225" s="6"/>
      <c r="M225" s="6"/>
      <c r="N225" s="6"/>
      <c r="O225" s="10"/>
    </row>
    <row r="226" spans="1:15" ht="9.75" customHeight="1">
      <c r="A226" s="190"/>
      <c r="B226" s="538"/>
      <c r="C226" s="73">
        <v>7</v>
      </c>
      <c r="D226" s="495" t="s">
        <v>352</v>
      </c>
      <c r="E226" s="496"/>
      <c r="F226" s="496"/>
      <c r="G226" s="496"/>
      <c r="H226" s="496"/>
      <c r="I226" s="481">
        <v>5</v>
      </c>
      <c r="J226" s="481"/>
      <c r="K226" s="6"/>
      <c r="L226" s="6"/>
      <c r="M226" s="6"/>
      <c r="N226" s="6"/>
      <c r="O226" s="10"/>
    </row>
    <row r="227" spans="1:15" ht="9.75" customHeight="1">
      <c r="A227" s="190"/>
      <c r="B227" s="538"/>
      <c r="C227" s="73" t="s">
        <v>58</v>
      </c>
      <c r="D227" s="495" t="s">
        <v>353</v>
      </c>
      <c r="E227" s="496"/>
      <c r="F227" s="496"/>
      <c r="G227" s="496"/>
      <c r="H227" s="496"/>
      <c r="I227" s="481">
        <v>5</v>
      </c>
      <c r="J227" s="481"/>
      <c r="K227" s="6"/>
      <c r="L227" s="6"/>
      <c r="M227" s="6"/>
      <c r="N227" s="6"/>
      <c r="O227" s="10"/>
    </row>
    <row r="228" spans="1:15" ht="9.75" customHeight="1">
      <c r="A228" s="190"/>
      <c r="B228" s="538"/>
      <c r="C228" s="73" t="s">
        <v>8</v>
      </c>
      <c r="D228" s="495" t="s">
        <v>67</v>
      </c>
      <c r="E228" s="496"/>
      <c r="F228" s="496"/>
      <c r="G228" s="496"/>
      <c r="H228" s="496"/>
      <c r="I228" s="481">
        <v>4</v>
      </c>
      <c r="J228" s="481"/>
      <c r="K228" s="6"/>
      <c r="L228" s="6"/>
      <c r="M228" s="6"/>
      <c r="N228" s="6"/>
      <c r="O228" s="10"/>
    </row>
    <row r="229" spans="1:15" ht="9.75" customHeight="1">
      <c r="A229" s="190"/>
      <c r="B229" s="538"/>
      <c r="C229" s="73" t="s">
        <v>9</v>
      </c>
      <c r="D229" s="495" t="s">
        <v>68</v>
      </c>
      <c r="E229" s="496"/>
      <c r="F229" s="496"/>
      <c r="G229" s="496"/>
      <c r="H229" s="496"/>
      <c r="I229" s="481">
        <v>4</v>
      </c>
      <c r="J229" s="481"/>
      <c r="K229" s="6"/>
      <c r="L229" s="6"/>
      <c r="M229" s="6"/>
      <c r="N229" s="6"/>
      <c r="O229" s="10"/>
    </row>
    <row r="230" spans="1:15" ht="9.75" customHeight="1">
      <c r="A230" s="190"/>
      <c r="B230" s="538" t="s">
        <v>59</v>
      </c>
      <c r="C230" s="73" t="s">
        <v>59</v>
      </c>
      <c r="D230" s="495" t="s">
        <v>60</v>
      </c>
      <c r="E230" s="496"/>
      <c r="F230" s="496"/>
      <c r="G230" s="496"/>
      <c r="H230" s="496"/>
      <c r="I230" s="481">
        <v>4</v>
      </c>
      <c r="J230" s="481"/>
      <c r="K230" s="6"/>
      <c r="L230" s="6"/>
      <c r="M230" s="6"/>
      <c r="N230" s="6"/>
      <c r="O230" s="10"/>
    </row>
    <row r="231" spans="1:15" ht="9.75" customHeight="1">
      <c r="A231" s="190"/>
      <c r="B231" s="538"/>
      <c r="C231" s="73" t="s">
        <v>86</v>
      </c>
      <c r="D231" s="495" t="s">
        <v>62</v>
      </c>
      <c r="E231" s="496"/>
      <c r="F231" s="496"/>
      <c r="G231" s="496"/>
      <c r="H231" s="496"/>
      <c r="I231" s="481">
        <v>4</v>
      </c>
      <c r="J231" s="481"/>
      <c r="K231" s="6"/>
      <c r="L231" s="6"/>
      <c r="M231" s="6"/>
      <c r="N231" s="6"/>
      <c r="O231" s="10"/>
    </row>
    <row r="232" spans="1:15" ht="9.75" customHeight="1">
      <c r="A232" s="190"/>
      <c r="B232" s="538"/>
      <c r="C232" s="73">
        <v>2</v>
      </c>
      <c r="D232" s="495" t="s">
        <v>69</v>
      </c>
      <c r="E232" s="496"/>
      <c r="F232" s="496"/>
      <c r="G232" s="496"/>
      <c r="H232" s="496"/>
      <c r="I232" s="481">
        <v>4</v>
      </c>
      <c r="J232" s="481"/>
      <c r="K232" s="6"/>
      <c r="L232" s="6"/>
      <c r="M232" s="6"/>
      <c r="N232" s="6"/>
      <c r="O232" s="10"/>
    </row>
    <row r="233" spans="1:15" ht="9.75" customHeight="1">
      <c r="A233" s="190"/>
      <c r="B233" s="538"/>
      <c r="C233" s="73">
        <v>3</v>
      </c>
      <c r="D233" s="495" t="s">
        <v>70</v>
      </c>
      <c r="E233" s="496"/>
      <c r="F233" s="496"/>
      <c r="G233" s="496"/>
      <c r="H233" s="496"/>
      <c r="I233" s="481">
        <v>4</v>
      </c>
      <c r="J233" s="481"/>
      <c r="K233" s="6"/>
      <c r="L233" s="6"/>
      <c r="M233" s="6"/>
      <c r="N233" s="6"/>
      <c r="O233" s="10"/>
    </row>
    <row r="234" spans="1:15" ht="9.75" customHeight="1">
      <c r="A234" s="190"/>
      <c r="B234" s="538"/>
      <c r="C234" s="73">
        <v>7</v>
      </c>
      <c r="D234" s="495" t="s">
        <v>354</v>
      </c>
      <c r="E234" s="496"/>
      <c r="F234" s="496"/>
      <c r="G234" s="496"/>
      <c r="H234" s="496"/>
      <c r="I234" s="481">
        <v>5</v>
      </c>
      <c r="J234" s="481"/>
      <c r="K234" s="6"/>
      <c r="L234" s="6"/>
      <c r="M234" s="6"/>
      <c r="N234" s="6"/>
      <c r="O234" s="10"/>
    </row>
    <row r="235" spans="1:15" ht="9.75" customHeight="1">
      <c r="A235" s="190"/>
      <c r="B235" s="442"/>
      <c r="C235" s="164" t="s">
        <v>58</v>
      </c>
      <c r="D235" s="586" t="s">
        <v>355</v>
      </c>
      <c r="E235" s="499"/>
      <c r="F235" s="499"/>
      <c r="G235" s="499"/>
      <c r="H235" s="499"/>
      <c r="I235" s="487">
        <v>5</v>
      </c>
      <c r="J235" s="487"/>
      <c r="K235" s="6"/>
      <c r="L235" s="6"/>
      <c r="M235" s="6"/>
      <c r="N235" s="6"/>
      <c r="O235" s="10"/>
    </row>
    <row r="236" spans="1:15" ht="9.75" customHeight="1">
      <c r="A236" s="190"/>
      <c r="B236" s="442" t="s">
        <v>318</v>
      </c>
      <c r="C236" s="73">
        <v>11</v>
      </c>
      <c r="D236" s="596" t="s">
        <v>320</v>
      </c>
      <c r="E236" s="596"/>
      <c r="F236" s="596"/>
      <c r="G236" s="596"/>
      <c r="H236" s="495"/>
      <c r="I236" s="481">
        <v>4</v>
      </c>
      <c r="J236" s="481"/>
      <c r="K236" s="6"/>
      <c r="L236" s="6"/>
      <c r="M236" s="6"/>
      <c r="N236" s="6"/>
      <c r="O236" s="10"/>
    </row>
    <row r="237" spans="1:15" ht="9.75" customHeight="1">
      <c r="A237" s="190"/>
      <c r="B237" s="443"/>
      <c r="C237" s="164" t="s">
        <v>319</v>
      </c>
      <c r="D237" s="597" t="s">
        <v>356</v>
      </c>
      <c r="E237" s="597"/>
      <c r="F237" s="597"/>
      <c r="G237" s="597"/>
      <c r="H237" s="586"/>
      <c r="I237" s="487">
        <v>5</v>
      </c>
      <c r="J237" s="487"/>
      <c r="K237" s="6"/>
      <c r="L237" s="6"/>
      <c r="M237" s="6"/>
      <c r="N237" s="6"/>
      <c r="O237" s="10"/>
    </row>
    <row r="238" spans="1:15" ht="9.75" customHeight="1" thickBot="1">
      <c r="A238" s="190"/>
      <c r="B238" s="67" t="s">
        <v>333</v>
      </c>
      <c r="C238" s="74"/>
      <c r="D238" s="596" t="s">
        <v>334</v>
      </c>
      <c r="E238" s="596"/>
      <c r="F238" s="596"/>
      <c r="G238" s="596"/>
      <c r="H238" s="495"/>
      <c r="I238" s="479">
        <v>5</v>
      </c>
      <c r="J238" s="480"/>
      <c r="K238" s="6"/>
      <c r="L238" s="6"/>
      <c r="M238" s="6"/>
      <c r="N238" s="6"/>
      <c r="O238" s="10"/>
    </row>
    <row r="239" spans="1:15" ht="12" customHeight="1">
      <c r="A239" s="376" t="s">
        <v>103</v>
      </c>
      <c r="B239" s="514" t="s">
        <v>481</v>
      </c>
      <c r="C239" s="514"/>
      <c r="D239" s="514"/>
      <c r="E239" s="514"/>
      <c r="F239" s="514"/>
      <c r="G239" s="514"/>
      <c r="H239" s="514"/>
      <c r="I239" s="514"/>
      <c r="J239" s="514"/>
      <c r="K239" s="514"/>
      <c r="L239" s="514"/>
      <c r="M239" s="514"/>
      <c r="N239" s="514"/>
      <c r="O239" s="514"/>
    </row>
    <row r="240" spans="1:15" ht="12.75">
      <c r="A240" s="190">
        <v>7</v>
      </c>
      <c r="B240" s="441" t="s">
        <v>175</v>
      </c>
      <c r="C240" s="441"/>
      <c r="D240" s="441"/>
      <c r="E240" s="441"/>
      <c r="F240" s="441"/>
      <c r="G240" s="441"/>
      <c r="H240" s="441"/>
      <c r="I240" s="441"/>
      <c r="J240" s="441"/>
      <c r="K240" s="441"/>
      <c r="L240" s="441"/>
      <c r="M240" s="441"/>
      <c r="N240" s="441"/>
      <c r="O240" s="10"/>
    </row>
    <row r="241" spans="1:15" ht="9.75" customHeight="1">
      <c r="A241" s="190"/>
      <c r="B241" s="198" t="s">
        <v>28</v>
      </c>
      <c r="C241" s="200" t="s">
        <v>63</v>
      </c>
      <c r="D241" s="513" t="s">
        <v>137</v>
      </c>
      <c r="E241" s="513"/>
      <c r="F241" s="513"/>
      <c r="G241" s="513"/>
      <c r="H241" s="513"/>
      <c r="I241" s="513"/>
      <c r="J241" s="513"/>
      <c r="K241" s="513"/>
      <c r="L241" s="513"/>
      <c r="M241" s="513"/>
      <c r="N241" s="513"/>
      <c r="O241" s="513"/>
    </row>
    <row r="242" spans="1:15" ht="9.75" customHeight="1">
      <c r="A242" s="190"/>
      <c r="B242" s="198" t="s">
        <v>89</v>
      </c>
      <c r="C242" s="200" t="s">
        <v>63</v>
      </c>
      <c r="D242" s="513" t="s">
        <v>366</v>
      </c>
      <c r="E242" s="513"/>
      <c r="F242" s="513"/>
      <c r="G242" s="513"/>
      <c r="H242" s="513"/>
      <c r="I242" s="513"/>
      <c r="J242" s="513"/>
      <c r="K242" s="513"/>
      <c r="L242" s="513"/>
      <c r="M242" s="513"/>
      <c r="N242" s="513"/>
      <c r="O242" s="513"/>
    </row>
    <row r="243" spans="1:15" ht="9.75" customHeight="1">
      <c r="A243" s="190"/>
      <c r="B243" s="198" t="s">
        <v>176</v>
      </c>
      <c r="C243" s="200" t="s">
        <v>63</v>
      </c>
      <c r="D243" s="513" t="s">
        <v>238</v>
      </c>
      <c r="E243" s="513"/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</row>
    <row r="244" spans="1:15" ht="9.75" customHeight="1">
      <c r="A244" s="190"/>
      <c r="B244" s="198" t="s">
        <v>142</v>
      </c>
      <c r="C244" s="200" t="s">
        <v>63</v>
      </c>
      <c r="D244" s="512" t="s">
        <v>369</v>
      </c>
      <c r="E244" s="512"/>
      <c r="F244" s="512"/>
      <c r="G244" s="512"/>
      <c r="H244" s="512"/>
      <c r="I244" s="512"/>
      <c r="J244" s="512"/>
      <c r="K244" s="512"/>
      <c r="L244" s="512"/>
      <c r="M244" s="512"/>
      <c r="N244" s="512"/>
      <c r="O244" s="512"/>
    </row>
    <row r="245" spans="1:15" s="516" customFormat="1" ht="12.75">
      <c r="A245" s="190"/>
      <c r="B245" s="198" t="s">
        <v>493</v>
      </c>
      <c r="C245" s="200" t="s">
        <v>63</v>
      </c>
      <c r="D245" s="512" t="s">
        <v>494</v>
      </c>
      <c r="E245" s="512"/>
      <c r="F245" s="512"/>
      <c r="G245" s="512"/>
      <c r="H245" s="512"/>
      <c r="I245" s="512"/>
      <c r="J245" s="512"/>
      <c r="K245" s="512"/>
      <c r="L245" s="512"/>
      <c r="M245" s="512"/>
      <c r="N245" s="512"/>
      <c r="O245" s="512"/>
    </row>
    <row r="246" spans="1:15" ht="21.75" customHeight="1">
      <c r="A246" s="190"/>
      <c r="B246" s="198" t="s">
        <v>367</v>
      </c>
      <c r="C246" s="200" t="s">
        <v>63</v>
      </c>
      <c r="D246" s="512" t="s">
        <v>368</v>
      </c>
      <c r="E246" s="512"/>
      <c r="F246" s="512"/>
      <c r="G246" s="512"/>
      <c r="H246" s="512"/>
      <c r="I246" s="512"/>
      <c r="J246" s="512"/>
      <c r="K246" s="512"/>
      <c r="L246" s="512"/>
      <c r="M246" s="512"/>
      <c r="N246" s="512"/>
      <c r="O246" s="512"/>
    </row>
    <row r="247" spans="1:15" ht="9.75" customHeight="1">
      <c r="A247" s="190"/>
      <c r="B247" s="198" t="s">
        <v>190</v>
      </c>
      <c r="C247" s="200" t="s">
        <v>63</v>
      </c>
      <c r="D247" s="513" t="s">
        <v>238</v>
      </c>
      <c r="E247" s="513"/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</row>
    <row r="248" spans="1:15" ht="9.75" customHeight="1">
      <c r="A248" s="190"/>
      <c r="B248" s="198" t="s">
        <v>208</v>
      </c>
      <c r="C248" s="200" t="s">
        <v>63</v>
      </c>
      <c r="D248" s="513" t="s">
        <v>239</v>
      </c>
      <c r="E248" s="513"/>
      <c r="F248" s="513"/>
      <c r="G248" s="513"/>
      <c r="H248" s="513"/>
      <c r="I248" s="513"/>
      <c r="J248" s="513"/>
      <c r="K248" s="513"/>
      <c r="L248" s="513"/>
      <c r="M248" s="513"/>
      <c r="N248" s="513"/>
      <c r="O248" s="513"/>
    </row>
    <row r="249" spans="1:15" ht="9.75" customHeight="1">
      <c r="A249" s="190"/>
      <c r="B249" s="198" t="s">
        <v>364</v>
      </c>
      <c r="C249" s="200" t="s">
        <v>63</v>
      </c>
      <c r="D249" s="513" t="s">
        <v>365</v>
      </c>
      <c r="E249" s="513"/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</row>
    <row r="250" spans="1:15" ht="9.75" customHeight="1">
      <c r="A250" s="190"/>
      <c r="B250" s="198" t="s">
        <v>461</v>
      </c>
      <c r="C250" s="200" t="s">
        <v>63</v>
      </c>
      <c r="D250" s="513" t="s">
        <v>462</v>
      </c>
      <c r="E250" s="513"/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</row>
    <row r="251" spans="1:15" ht="9.75" customHeight="1">
      <c r="A251" s="190"/>
      <c r="B251" s="198" t="s">
        <v>177</v>
      </c>
      <c r="C251" s="200" t="s">
        <v>63</v>
      </c>
      <c r="D251" s="513" t="s">
        <v>90</v>
      </c>
      <c r="E251" s="513"/>
      <c r="F251" s="513"/>
      <c r="G251" s="513"/>
      <c r="H251" s="513"/>
      <c r="I251" s="513"/>
      <c r="J251" s="513"/>
      <c r="K251" s="513"/>
      <c r="L251" s="513"/>
      <c r="M251" s="513"/>
      <c r="N251" s="513"/>
      <c r="O251" s="513"/>
    </row>
    <row r="252" spans="1:15" ht="9.75" customHeight="1">
      <c r="A252" s="190"/>
      <c r="B252" s="198" t="s">
        <v>143</v>
      </c>
      <c r="C252" s="200" t="s">
        <v>63</v>
      </c>
      <c r="D252" s="513" t="s">
        <v>165</v>
      </c>
      <c r="E252" s="513"/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</row>
    <row r="253" spans="1:15" ht="9.75" customHeight="1">
      <c r="A253" s="190"/>
      <c r="B253" s="198" t="s">
        <v>17</v>
      </c>
      <c r="C253" s="200" t="s">
        <v>63</v>
      </c>
      <c r="D253" s="513" t="s">
        <v>91</v>
      </c>
      <c r="E253" s="513"/>
      <c r="F253" s="513"/>
      <c r="G253" s="513"/>
      <c r="H253" s="513"/>
      <c r="I253" s="513"/>
      <c r="J253" s="513"/>
      <c r="K253" s="513"/>
      <c r="L253" s="513"/>
      <c r="M253" s="513"/>
      <c r="N253" s="513"/>
      <c r="O253" s="513"/>
    </row>
    <row r="254" spans="1:15" ht="9.75" customHeight="1">
      <c r="A254" s="190"/>
      <c r="B254" s="198" t="s">
        <v>178</v>
      </c>
      <c r="C254" s="200" t="s">
        <v>63</v>
      </c>
      <c r="D254" s="513" t="s">
        <v>92</v>
      </c>
      <c r="E254" s="513"/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</row>
    <row r="255" spans="1:15" ht="22.5" customHeight="1">
      <c r="A255" s="190"/>
      <c r="B255" s="198" t="s">
        <v>166</v>
      </c>
      <c r="C255" s="200" t="s">
        <v>63</v>
      </c>
      <c r="D255" s="512" t="s">
        <v>417</v>
      </c>
      <c r="E255" s="512"/>
      <c r="F255" s="512"/>
      <c r="G255" s="512"/>
      <c r="H255" s="512"/>
      <c r="I255" s="512"/>
      <c r="J255" s="512"/>
      <c r="K255" s="512"/>
      <c r="L255" s="512"/>
      <c r="M255" s="512"/>
      <c r="N255" s="512"/>
      <c r="O255" s="512"/>
    </row>
    <row r="256" spans="1:15" ht="9.75" customHeight="1">
      <c r="A256" s="190"/>
      <c r="B256" s="198" t="s">
        <v>202</v>
      </c>
      <c r="C256" s="200" t="s">
        <v>63</v>
      </c>
      <c r="D256" s="513" t="s">
        <v>203</v>
      </c>
      <c r="E256" s="513"/>
      <c r="F256" s="513"/>
      <c r="G256" s="513"/>
      <c r="H256" s="513"/>
      <c r="I256" s="513"/>
      <c r="J256" s="513"/>
      <c r="K256" s="513"/>
      <c r="L256" s="513"/>
      <c r="M256" s="513"/>
      <c r="N256" s="513"/>
      <c r="O256" s="513"/>
    </row>
    <row r="257" spans="1:15" ht="9.75" customHeight="1">
      <c r="A257" s="190"/>
      <c r="B257" s="198" t="s">
        <v>138</v>
      </c>
      <c r="C257" s="200" t="s">
        <v>63</v>
      </c>
      <c r="D257" s="492" t="s">
        <v>168</v>
      </c>
      <c r="E257" s="492"/>
      <c r="F257" s="492"/>
      <c r="G257" s="492"/>
      <c r="H257" s="492"/>
      <c r="I257" s="492"/>
      <c r="J257" s="492"/>
      <c r="K257" s="492"/>
      <c r="L257" s="492"/>
      <c r="M257" s="492"/>
      <c r="N257" s="492"/>
      <c r="O257" s="492"/>
    </row>
    <row r="258" spans="1:15" ht="9.75" customHeight="1">
      <c r="A258" s="190"/>
      <c r="B258" s="198" t="s">
        <v>187</v>
      </c>
      <c r="C258" s="200" t="s">
        <v>63</v>
      </c>
      <c r="D258" s="492" t="s">
        <v>194</v>
      </c>
      <c r="E258" s="492"/>
      <c r="F258" s="492"/>
      <c r="G258" s="492"/>
      <c r="H258" s="492"/>
      <c r="I258" s="492"/>
      <c r="J258" s="492"/>
      <c r="K258" s="492"/>
      <c r="L258" s="492"/>
      <c r="M258" s="492"/>
      <c r="N258" s="492"/>
      <c r="O258" s="492"/>
    </row>
    <row r="259" spans="1:15" ht="9.75" customHeight="1">
      <c r="A259" s="190"/>
      <c r="B259" s="198" t="s">
        <v>129</v>
      </c>
      <c r="C259" s="200" t="s">
        <v>63</v>
      </c>
      <c r="D259" s="492" t="s">
        <v>179</v>
      </c>
      <c r="E259" s="492"/>
      <c r="F259" s="492"/>
      <c r="G259" s="492"/>
      <c r="H259" s="492"/>
      <c r="I259" s="492"/>
      <c r="J259" s="492"/>
      <c r="K259" s="492"/>
      <c r="L259" s="492"/>
      <c r="M259" s="492"/>
      <c r="N259" s="492"/>
      <c r="O259" s="492"/>
    </row>
    <row r="260" spans="1:15" ht="9.75" customHeight="1">
      <c r="A260" s="190"/>
      <c r="B260" s="198"/>
      <c r="C260" s="198"/>
      <c r="D260" s="201" t="s">
        <v>134</v>
      </c>
      <c r="E260" s="513" t="s">
        <v>181</v>
      </c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</row>
    <row r="261" spans="1:15" ht="9.75" customHeight="1">
      <c r="A261" s="190"/>
      <c r="B261" s="198"/>
      <c r="C261" s="198"/>
      <c r="D261" s="202"/>
      <c r="E261" s="493" t="s">
        <v>135</v>
      </c>
      <c r="F261" s="493"/>
      <c r="G261" s="493"/>
      <c r="H261" s="493"/>
      <c r="I261" s="493"/>
      <c r="J261" s="493"/>
      <c r="K261" s="493"/>
      <c r="L261" s="493"/>
      <c r="M261" s="493"/>
      <c r="N261" s="493"/>
      <c r="O261" s="493"/>
    </row>
    <row r="262" spans="1:15" ht="21" customHeight="1">
      <c r="A262" s="190"/>
      <c r="B262" s="198"/>
      <c r="C262" s="198"/>
      <c r="D262" s="512" t="s">
        <v>259</v>
      </c>
      <c r="E262" s="512"/>
      <c r="F262" s="512"/>
      <c r="G262" s="512"/>
      <c r="H262" s="512"/>
      <c r="I262" s="512"/>
      <c r="J262" s="512"/>
      <c r="K262" s="512"/>
      <c r="L262" s="512"/>
      <c r="M262" s="512"/>
      <c r="N262" s="512"/>
      <c r="O262" s="512"/>
    </row>
    <row r="263" spans="1:15" ht="9.75" customHeight="1">
      <c r="A263" s="190"/>
      <c r="B263" s="199" t="s">
        <v>180</v>
      </c>
      <c r="C263" s="200" t="s">
        <v>63</v>
      </c>
      <c r="D263" s="513" t="s">
        <v>99</v>
      </c>
      <c r="E263" s="513"/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</row>
    <row r="264" spans="1:15" ht="9.75" customHeight="1">
      <c r="A264" s="190"/>
      <c r="B264" s="199"/>
      <c r="C264" s="200"/>
      <c r="D264" s="513" t="s">
        <v>370</v>
      </c>
      <c r="E264" s="513"/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</row>
    <row r="265" spans="1:15" ht="9.75" customHeight="1">
      <c r="A265" s="190"/>
      <c r="B265" s="198" t="s">
        <v>145</v>
      </c>
      <c r="C265" s="200" t="s">
        <v>63</v>
      </c>
      <c r="D265" s="513" t="s">
        <v>99</v>
      </c>
      <c r="E265" s="513"/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</row>
    <row r="266" spans="1:15" ht="9.75" customHeight="1">
      <c r="A266" s="190"/>
      <c r="B266" s="203"/>
      <c r="C266" s="198"/>
      <c r="D266" s="204" t="s">
        <v>134</v>
      </c>
      <c r="E266" s="196">
        <v>1.2</v>
      </c>
      <c r="F266" s="515"/>
      <c r="G266" s="515"/>
      <c r="H266" s="515"/>
      <c r="I266" s="515"/>
      <c r="J266" s="515"/>
      <c r="K266" s="515"/>
      <c r="L266" s="515"/>
      <c r="M266" s="515"/>
      <c r="N266" s="515"/>
      <c r="O266" s="198"/>
    </row>
    <row r="267" spans="1:15" ht="9.75" customHeight="1">
      <c r="A267" s="190"/>
      <c r="B267" s="203"/>
      <c r="C267" s="198"/>
      <c r="D267" s="513" t="s">
        <v>370</v>
      </c>
      <c r="E267" s="513"/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</row>
    <row r="268" spans="1:15" ht="9.75" customHeight="1">
      <c r="A268" s="190"/>
      <c r="B268" s="198" t="s">
        <v>5</v>
      </c>
      <c r="C268" s="200" t="s">
        <v>63</v>
      </c>
      <c r="D268" s="513" t="s">
        <v>94</v>
      </c>
      <c r="E268" s="513"/>
      <c r="F268" s="513"/>
      <c r="G268" s="513"/>
      <c r="H268" s="513"/>
      <c r="I268" s="513"/>
      <c r="J268" s="513"/>
      <c r="K268" s="513"/>
      <c r="L268" s="513"/>
      <c r="M268" s="513"/>
      <c r="N268" s="513"/>
      <c r="O268" s="513"/>
    </row>
    <row r="269" spans="1:15" ht="9.75" customHeight="1">
      <c r="A269" s="190"/>
      <c r="B269" s="203"/>
      <c r="C269" s="198"/>
      <c r="D269" s="204" t="s">
        <v>134</v>
      </c>
      <c r="E269" s="196" t="s">
        <v>95</v>
      </c>
      <c r="F269" s="515" t="s">
        <v>184</v>
      </c>
      <c r="G269" s="515"/>
      <c r="H269" s="515"/>
      <c r="I269" s="515"/>
      <c r="J269" s="515"/>
      <c r="K269" s="515"/>
      <c r="L269" s="515"/>
      <c r="M269" s="515"/>
      <c r="N269" s="515"/>
      <c r="O269" s="515"/>
    </row>
    <row r="270" spans="1:15" ht="9.75" customHeight="1">
      <c r="A270" s="190"/>
      <c r="B270" s="203"/>
      <c r="C270" s="198"/>
      <c r="D270" s="196"/>
      <c r="E270" s="196" t="s">
        <v>96</v>
      </c>
      <c r="F270" s="515" t="s">
        <v>185</v>
      </c>
      <c r="G270" s="515"/>
      <c r="H270" s="515"/>
      <c r="I270" s="515"/>
      <c r="J270" s="515"/>
      <c r="K270" s="515"/>
      <c r="L270" s="515"/>
      <c r="M270" s="515"/>
      <c r="N270" s="515"/>
      <c r="O270" s="515"/>
    </row>
    <row r="271" spans="1:15" ht="9.75" customHeight="1">
      <c r="A271" s="190"/>
      <c r="B271" s="203"/>
      <c r="C271" s="198"/>
      <c r="D271" s="196"/>
      <c r="E271" s="196" t="s">
        <v>97</v>
      </c>
      <c r="F271" s="515"/>
      <c r="G271" s="515"/>
      <c r="H271" s="515"/>
      <c r="I271" s="515"/>
      <c r="J271" s="515"/>
      <c r="K271" s="515"/>
      <c r="L271" s="515"/>
      <c r="M271" s="515"/>
      <c r="N271" s="515"/>
      <c r="O271" s="515"/>
    </row>
    <row r="272" spans="1:15" ht="9.75" customHeight="1">
      <c r="A272" s="190"/>
      <c r="B272" s="203"/>
      <c r="C272" s="198"/>
      <c r="D272" s="196"/>
      <c r="E272" s="196" t="s">
        <v>98</v>
      </c>
      <c r="F272" s="514" t="s">
        <v>186</v>
      </c>
      <c r="G272" s="514"/>
      <c r="H272" s="514"/>
      <c r="I272" s="514"/>
      <c r="J272" s="514"/>
      <c r="K272" s="514"/>
      <c r="L272" s="514"/>
      <c r="M272" s="514"/>
      <c r="N272" s="514"/>
      <c r="O272" s="514"/>
    </row>
    <row r="273" spans="1:15" ht="9.75" customHeight="1">
      <c r="A273" s="190"/>
      <c r="B273" s="203"/>
      <c r="C273" s="198"/>
      <c r="D273" s="513" t="s">
        <v>370</v>
      </c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</row>
    <row r="274" spans="1:15" ht="9.75" customHeight="1">
      <c r="A274" s="190"/>
      <c r="B274" s="198" t="s">
        <v>19</v>
      </c>
      <c r="C274" s="200" t="s">
        <v>63</v>
      </c>
      <c r="D274" s="513" t="s">
        <v>93</v>
      </c>
      <c r="E274" s="513"/>
      <c r="F274" s="513"/>
      <c r="G274" s="513"/>
      <c r="H274" s="513"/>
      <c r="I274" s="513"/>
      <c r="J274" s="513"/>
      <c r="K274" s="513"/>
      <c r="L274" s="513"/>
      <c r="M274" s="513"/>
      <c r="N274" s="513"/>
      <c r="O274" s="513"/>
    </row>
    <row r="275" spans="1:15" ht="9.75" customHeight="1">
      <c r="A275" s="190"/>
      <c r="B275" s="198"/>
      <c r="C275" s="200"/>
      <c r="D275" s="513" t="s">
        <v>237</v>
      </c>
      <c r="E275" s="513"/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</row>
    <row r="276" spans="1:15" ht="9.75" customHeight="1">
      <c r="A276" s="190"/>
      <c r="B276" s="198"/>
      <c r="C276" s="200"/>
      <c r="D276" s="513"/>
      <c r="E276" s="513"/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</row>
    <row r="277" spans="1:15" ht="9.75" customHeight="1">
      <c r="A277" s="190"/>
      <c r="B277" s="198" t="s">
        <v>37</v>
      </c>
      <c r="C277" s="200" t="s">
        <v>63</v>
      </c>
      <c r="D277" s="512" t="s">
        <v>463</v>
      </c>
      <c r="E277" s="512"/>
      <c r="F277" s="512"/>
      <c r="G277" s="512"/>
      <c r="H277" s="512"/>
      <c r="I277" s="512"/>
      <c r="J277" s="512"/>
      <c r="K277" s="512"/>
      <c r="L277" s="512"/>
      <c r="M277" s="512"/>
      <c r="N277" s="512"/>
      <c r="O277" s="512"/>
    </row>
    <row r="278" spans="1:15" ht="9.75" customHeight="1">
      <c r="A278" s="190"/>
      <c r="B278" s="198"/>
      <c r="C278" s="200"/>
      <c r="D278" s="513" t="s">
        <v>370</v>
      </c>
      <c r="E278" s="513"/>
      <c r="F278" s="513"/>
      <c r="G278" s="513"/>
      <c r="H278" s="513"/>
      <c r="I278" s="513"/>
      <c r="J278" s="513"/>
      <c r="K278" s="513"/>
      <c r="L278" s="513"/>
      <c r="M278" s="513"/>
      <c r="N278" s="513"/>
      <c r="O278" s="513"/>
    </row>
    <row r="279" spans="1:15" ht="9.75" customHeight="1">
      <c r="A279" s="190"/>
      <c r="B279" s="198"/>
      <c r="C279" s="200"/>
      <c r="D279" s="513" t="s">
        <v>395</v>
      </c>
      <c r="E279" s="513"/>
      <c r="F279" s="513"/>
      <c r="G279" s="513"/>
      <c r="H279" s="513"/>
      <c r="I279" s="513"/>
      <c r="J279" s="513"/>
      <c r="K279" s="513"/>
      <c r="L279" s="513"/>
      <c r="M279" s="513"/>
      <c r="N279" s="513"/>
      <c r="O279" s="513"/>
    </row>
    <row r="280" spans="1:15" ht="24" customHeight="1">
      <c r="A280" s="190"/>
      <c r="B280" s="198" t="s">
        <v>357</v>
      </c>
      <c r="C280" s="200" t="s">
        <v>63</v>
      </c>
      <c r="D280" s="512" t="s">
        <v>416</v>
      </c>
      <c r="E280" s="512"/>
      <c r="F280" s="512"/>
      <c r="G280" s="512"/>
      <c r="H280" s="512"/>
      <c r="I280" s="512"/>
      <c r="J280" s="512"/>
      <c r="K280" s="512"/>
      <c r="L280" s="512"/>
      <c r="M280" s="512"/>
      <c r="N280" s="512"/>
      <c r="O280" s="512"/>
    </row>
    <row r="281" spans="1:15" ht="9.75" customHeight="1" thickBot="1">
      <c r="A281" s="190"/>
      <c r="B281" s="198" t="s">
        <v>205</v>
      </c>
      <c r="C281" s="200" t="s">
        <v>63</v>
      </c>
      <c r="D281" s="513" t="s">
        <v>322</v>
      </c>
      <c r="E281" s="513"/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</row>
    <row r="282" spans="1:15" ht="9.75" customHeight="1">
      <c r="A282" s="190"/>
      <c r="B282" s="432" t="s">
        <v>117</v>
      </c>
      <c r="C282" s="433"/>
      <c r="D282" s="433"/>
      <c r="E282" s="433"/>
      <c r="F282" s="434"/>
      <c r="G282" s="414" t="s">
        <v>216</v>
      </c>
      <c r="H282" s="415"/>
      <c r="I282" s="415"/>
      <c r="J282" s="415"/>
      <c r="K282" s="415"/>
      <c r="L282" s="415"/>
      <c r="M282" s="416"/>
      <c r="N282" s="4"/>
      <c r="O282" s="4"/>
    </row>
    <row r="283" spans="1:15" ht="9.75" customHeight="1" thickBot="1">
      <c r="A283" s="190"/>
      <c r="B283" s="435"/>
      <c r="C283" s="472"/>
      <c r="D283" s="472"/>
      <c r="E283" s="472"/>
      <c r="F283" s="473"/>
      <c r="G283" s="560" t="s">
        <v>336</v>
      </c>
      <c r="H283" s="604"/>
      <c r="I283" s="604"/>
      <c r="J283" s="604" t="s">
        <v>335</v>
      </c>
      <c r="K283" s="604"/>
      <c r="L283" s="604"/>
      <c r="M283" s="605"/>
      <c r="N283" s="4"/>
      <c r="O283" s="4"/>
    </row>
    <row r="284" spans="1:15" ht="9.75" customHeight="1">
      <c r="A284" s="190"/>
      <c r="B284" s="610" t="s">
        <v>156</v>
      </c>
      <c r="C284" s="611"/>
      <c r="D284" s="611"/>
      <c r="E284" s="415" t="s">
        <v>174</v>
      </c>
      <c r="F284" s="416"/>
      <c r="G284" s="421" t="s">
        <v>228</v>
      </c>
      <c r="H284" s="612"/>
      <c r="I284" s="612"/>
      <c r="J284" s="550" t="s">
        <v>377</v>
      </c>
      <c r="K284" s="550"/>
      <c r="L284" s="550"/>
      <c r="M284" s="550"/>
      <c r="N284" s="60"/>
      <c r="O284" s="60"/>
    </row>
    <row r="285" spans="1:15" ht="9.75" customHeight="1">
      <c r="A285" s="190"/>
      <c r="B285" s="541" t="s">
        <v>233</v>
      </c>
      <c r="C285" s="542"/>
      <c r="D285" s="543"/>
      <c r="E285" s="608" t="s">
        <v>28</v>
      </c>
      <c r="F285" s="609"/>
      <c r="G285" s="613" t="s">
        <v>321</v>
      </c>
      <c r="H285" s="614"/>
      <c r="I285" s="454"/>
      <c r="J285" s="456" t="s">
        <v>63</v>
      </c>
      <c r="K285" s="456"/>
      <c r="L285" s="456"/>
      <c r="M285" s="456"/>
      <c r="N285" s="60"/>
      <c r="O285" s="60"/>
    </row>
    <row r="286" spans="1:15" ht="9.75" customHeight="1">
      <c r="A286" s="190"/>
      <c r="B286" s="606" t="s">
        <v>229</v>
      </c>
      <c r="C286" s="607"/>
      <c r="D286" s="607"/>
      <c r="E286" s="608" t="s">
        <v>28</v>
      </c>
      <c r="F286" s="609"/>
      <c r="G286" s="454" t="s">
        <v>228</v>
      </c>
      <c r="H286" s="455"/>
      <c r="I286" s="455"/>
      <c r="J286" s="456" t="s">
        <v>63</v>
      </c>
      <c r="K286" s="456"/>
      <c r="L286" s="456"/>
      <c r="M286" s="456"/>
      <c r="N286" s="60"/>
      <c r="O286" s="60"/>
    </row>
    <row r="287" spans="1:15" ht="9.75" customHeight="1">
      <c r="A287" s="190"/>
      <c r="B287" s="538" t="s">
        <v>10</v>
      </c>
      <c r="C287" s="496"/>
      <c r="D287" s="496"/>
      <c r="E287" s="481" t="s">
        <v>28</v>
      </c>
      <c r="F287" s="529"/>
      <c r="G287" s="454" t="s">
        <v>228</v>
      </c>
      <c r="H287" s="455"/>
      <c r="I287" s="455"/>
      <c r="J287" s="456" t="s">
        <v>377</v>
      </c>
      <c r="K287" s="456"/>
      <c r="L287" s="456"/>
      <c r="M287" s="456"/>
      <c r="N287" s="60"/>
      <c r="O287" s="60"/>
    </row>
    <row r="288" spans="1:15" ht="10.5" customHeight="1" thickBot="1">
      <c r="A288" s="190"/>
      <c r="B288" s="470" t="s">
        <v>10</v>
      </c>
      <c r="C288" s="471"/>
      <c r="D288" s="471"/>
      <c r="E288" s="472" t="s">
        <v>89</v>
      </c>
      <c r="F288" s="473"/>
      <c r="G288" s="454" t="s">
        <v>228</v>
      </c>
      <c r="H288" s="455"/>
      <c r="I288" s="455"/>
      <c r="J288" s="456" t="s">
        <v>63</v>
      </c>
      <c r="K288" s="456"/>
      <c r="L288" s="456"/>
      <c r="M288" s="456"/>
      <c r="N288" s="6"/>
      <c r="O288" s="6"/>
    </row>
    <row r="289" spans="1:15" ht="10.5" customHeight="1">
      <c r="A289" s="190"/>
      <c r="B289" s="6" t="s">
        <v>341</v>
      </c>
      <c r="C289" s="10" t="s">
        <v>63</v>
      </c>
      <c r="D289" s="6" t="s">
        <v>376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0.5" customHeight="1" thickBot="1">
      <c r="A290" s="190"/>
      <c r="B290" s="6"/>
      <c r="C290" s="10"/>
      <c r="D290" s="6" t="s">
        <v>346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9.75" customHeight="1" thickBot="1">
      <c r="A291" s="190"/>
      <c r="B291" s="185" t="s">
        <v>344</v>
      </c>
      <c r="C291" s="181" t="s">
        <v>345</v>
      </c>
      <c r="D291" s="429" t="s">
        <v>302</v>
      </c>
      <c r="E291" s="430"/>
      <c r="F291" s="430"/>
      <c r="G291" s="431"/>
      <c r="H291" s="444" t="s">
        <v>49</v>
      </c>
      <c r="I291" s="444"/>
      <c r="J291" s="444"/>
      <c r="K291" s="444"/>
      <c r="L291" s="444"/>
      <c r="M291" s="445"/>
      <c r="N291" s="6"/>
      <c r="O291" s="6"/>
    </row>
    <row r="292" spans="1:15" ht="9.75" customHeight="1">
      <c r="A292" s="190"/>
      <c r="B292" s="438">
        <v>1</v>
      </c>
      <c r="C292" s="14">
        <v>1</v>
      </c>
      <c r="D292" s="422" t="s">
        <v>342</v>
      </c>
      <c r="E292" s="423"/>
      <c r="F292" s="423"/>
      <c r="G292" s="424"/>
      <c r="H292" s="418" t="s">
        <v>347</v>
      </c>
      <c r="I292" s="418"/>
      <c r="J292" s="418"/>
      <c r="K292" s="418"/>
      <c r="L292" s="418"/>
      <c r="M292" s="419"/>
      <c r="N292" s="6"/>
      <c r="O292" s="6"/>
    </row>
    <row r="293" spans="1:15" ht="9.75" customHeight="1">
      <c r="A293" s="190"/>
      <c r="B293" s="439"/>
      <c r="C293" s="43">
        <v>2</v>
      </c>
      <c r="D293" s="479" t="s">
        <v>342</v>
      </c>
      <c r="E293" s="425"/>
      <c r="F293" s="425"/>
      <c r="G293" s="426"/>
      <c r="H293" s="420"/>
      <c r="I293" s="420"/>
      <c r="J293" s="420"/>
      <c r="K293" s="420"/>
      <c r="L293" s="420"/>
      <c r="M293" s="421"/>
      <c r="N293" s="6"/>
      <c r="O293" s="6"/>
    </row>
    <row r="294" spans="1:15" ht="9.75" customHeight="1">
      <c r="A294" s="190"/>
      <c r="B294" s="436">
        <v>2</v>
      </c>
      <c r="C294" s="43">
        <v>1</v>
      </c>
      <c r="D294" s="427" t="s">
        <v>342</v>
      </c>
      <c r="E294" s="428"/>
      <c r="F294" s="428"/>
      <c r="G294" s="411"/>
      <c r="H294" s="412" t="s">
        <v>348</v>
      </c>
      <c r="I294" s="412"/>
      <c r="J294" s="412"/>
      <c r="K294" s="412"/>
      <c r="L294" s="412"/>
      <c r="M294" s="413"/>
      <c r="N294" s="6"/>
      <c r="O294" s="6"/>
    </row>
    <row r="295" spans="1:15" ht="9.75" customHeight="1">
      <c r="A295" s="190"/>
      <c r="B295" s="437"/>
      <c r="C295" s="43">
        <v>2</v>
      </c>
      <c r="D295" s="427" t="s">
        <v>343</v>
      </c>
      <c r="E295" s="428"/>
      <c r="F295" s="428"/>
      <c r="G295" s="411"/>
      <c r="H295" s="418"/>
      <c r="I295" s="418"/>
      <c r="J295" s="418"/>
      <c r="K295" s="418"/>
      <c r="L295" s="418"/>
      <c r="M295" s="419"/>
      <c r="N295" s="6"/>
      <c r="O295" s="6"/>
    </row>
    <row r="296" spans="1:15" ht="9.75" customHeight="1">
      <c r="A296" s="190"/>
      <c r="B296" s="436">
        <v>3</v>
      </c>
      <c r="C296" s="43">
        <v>1</v>
      </c>
      <c r="D296" s="427" t="s">
        <v>343</v>
      </c>
      <c r="E296" s="428"/>
      <c r="F296" s="428"/>
      <c r="G296" s="411"/>
      <c r="H296" s="418"/>
      <c r="I296" s="418"/>
      <c r="J296" s="418"/>
      <c r="K296" s="418"/>
      <c r="L296" s="418"/>
      <c r="M296" s="419"/>
      <c r="N296" s="6"/>
      <c r="O296" s="6"/>
    </row>
    <row r="297" spans="1:15" ht="9.75" customHeight="1">
      <c r="A297" s="190"/>
      <c r="B297" s="437"/>
      <c r="C297" s="43">
        <v>2</v>
      </c>
      <c r="D297" s="427" t="s">
        <v>342</v>
      </c>
      <c r="E297" s="428"/>
      <c r="F297" s="428"/>
      <c r="G297" s="411"/>
      <c r="H297" s="420"/>
      <c r="I297" s="420"/>
      <c r="J297" s="420"/>
      <c r="K297" s="420"/>
      <c r="L297" s="420"/>
      <c r="M297" s="421"/>
      <c r="N297" s="6"/>
      <c r="O297" s="6"/>
    </row>
    <row r="298" spans="1:15" ht="9.75" customHeight="1">
      <c r="A298" s="190"/>
      <c r="B298" s="436">
        <v>4</v>
      </c>
      <c r="C298" s="43">
        <v>1</v>
      </c>
      <c r="D298" s="427" t="s">
        <v>343</v>
      </c>
      <c r="E298" s="428"/>
      <c r="F298" s="428"/>
      <c r="G298" s="411"/>
      <c r="H298" s="412" t="s">
        <v>349</v>
      </c>
      <c r="I298" s="412"/>
      <c r="J298" s="412"/>
      <c r="K298" s="412"/>
      <c r="L298" s="412"/>
      <c r="M298" s="413"/>
      <c r="N298" s="6"/>
      <c r="O298" s="6"/>
    </row>
    <row r="299" spans="1:15" ht="9.75" customHeight="1">
      <c r="A299" s="190"/>
      <c r="B299" s="437"/>
      <c r="C299" s="43">
        <v>2</v>
      </c>
      <c r="D299" s="427" t="s">
        <v>343</v>
      </c>
      <c r="E299" s="428"/>
      <c r="F299" s="428"/>
      <c r="G299" s="411"/>
      <c r="H299" s="420"/>
      <c r="I299" s="420"/>
      <c r="J299" s="420"/>
      <c r="K299" s="420"/>
      <c r="L299" s="420"/>
      <c r="M299" s="421"/>
      <c r="N299" s="6"/>
      <c r="O299" s="6"/>
    </row>
    <row r="300" spans="1:15" ht="9.75" customHeight="1">
      <c r="A300" s="190"/>
      <c r="B300" s="436">
        <v>5</v>
      </c>
      <c r="C300" s="43">
        <v>1</v>
      </c>
      <c r="D300" s="427" t="s">
        <v>351</v>
      </c>
      <c r="E300" s="428"/>
      <c r="F300" s="428"/>
      <c r="G300" s="411"/>
      <c r="H300" s="412" t="s">
        <v>350</v>
      </c>
      <c r="I300" s="412"/>
      <c r="J300" s="412"/>
      <c r="K300" s="412"/>
      <c r="L300" s="412"/>
      <c r="M300" s="413"/>
      <c r="N300" s="6"/>
      <c r="O300" s="6"/>
    </row>
    <row r="301" spans="1:15" ht="9.75" customHeight="1" thickBot="1">
      <c r="A301" s="190"/>
      <c r="B301" s="417"/>
      <c r="C301" s="186">
        <v>2</v>
      </c>
      <c r="D301" s="400" t="s">
        <v>351</v>
      </c>
      <c r="E301" s="401"/>
      <c r="F301" s="401"/>
      <c r="G301" s="373"/>
      <c r="H301" s="420"/>
      <c r="I301" s="420"/>
      <c r="J301" s="420"/>
      <c r="K301" s="420"/>
      <c r="L301" s="420"/>
      <c r="M301" s="421"/>
      <c r="N301" s="6"/>
      <c r="O301" s="6"/>
    </row>
    <row r="302" spans="1:15" ht="9.75" customHeight="1">
      <c r="A302" s="190"/>
      <c r="B302" s="6"/>
      <c r="C302" s="10"/>
      <c r="D302" s="11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9.75" customHeight="1">
      <c r="A303" s="190">
        <v>8</v>
      </c>
      <c r="B303" s="62" t="s">
        <v>109</v>
      </c>
      <c r="C303" s="10" t="s">
        <v>63</v>
      </c>
      <c r="D303" s="494" t="s">
        <v>260</v>
      </c>
      <c r="E303" s="494"/>
      <c r="F303" s="494"/>
      <c r="G303" s="494"/>
      <c r="H303" s="494"/>
      <c r="I303" s="494"/>
      <c r="J303" s="494"/>
      <c r="K303" s="494"/>
      <c r="L303" s="494"/>
      <c r="M303" s="494"/>
      <c r="N303" s="494"/>
      <c r="O303" s="494"/>
    </row>
    <row r="304" spans="1:15" ht="9.75" customHeight="1">
      <c r="A304" s="190"/>
      <c r="B304" s="6" t="s">
        <v>26</v>
      </c>
      <c r="C304" s="10" t="s">
        <v>63</v>
      </c>
      <c r="D304" s="494" t="s">
        <v>85</v>
      </c>
      <c r="E304" s="494"/>
      <c r="F304" s="494"/>
      <c r="G304" s="494"/>
      <c r="H304" s="494"/>
      <c r="I304" s="494"/>
      <c r="J304" s="494"/>
      <c r="K304" s="494"/>
      <c r="L304" s="494"/>
      <c r="M304" s="494"/>
      <c r="N304" s="494"/>
      <c r="O304" s="494"/>
    </row>
    <row r="305" spans="1:26" s="44" customFormat="1" ht="9.75" customHeight="1">
      <c r="A305" s="190"/>
      <c r="B305" s="6" t="s">
        <v>164</v>
      </c>
      <c r="C305" s="10" t="s">
        <v>63</v>
      </c>
      <c r="D305" s="494" t="s">
        <v>219</v>
      </c>
      <c r="E305" s="494"/>
      <c r="F305" s="494"/>
      <c r="G305" s="494"/>
      <c r="H305" s="494"/>
      <c r="I305" s="494"/>
      <c r="J305" s="494"/>
      <c r="K305" s="494"/>
      <c r="L305" s="494"/>
      <c r="M305" s="494"/>
      <c r="N305" s="494"/>
      <c r="O305" s="494"/>
      <c r="P305" s="212"/>
      <c r="Q305" s="212"/>
      <c r="R305" s="212"/>
      <c r="S305" s="212"/>
      <c r="T305" s="212"/>
      <c r="U305" s="212"/>
      <c r="V305" s="212"/>
      <c r="W305" s="212"/>
      <c r="X305" s="212"/>
      <c r="Y305" s="212"/>
      <c r="Z305" s="212"/>
    </row>
    <row r="306" spans="1:26" s="44" customFormat="1" ht="12.75">
      <c r="A306" s="190"/>
      <c r="B306" s="6"/>
      <c r="C306" s="10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  <c r="Z306" s="212"/>
    </row>
    <row r="307" spans="1:26" s="44" customFormat="1" ht="6.75" customHeight="1">
      <c r="A307" s="190"/>
      <c r="B307" s="6"/>
      <c r="C307" s="10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212"/>
      <c r="Q307" s="212"/>
      <c r="R307" s="212"/>
      <c r="S307" s="212"/>
      <c r="T307" s="212"/>
      <c r="U307" s="212"/>
      <c r="V307" s="212"/>
      <c r="W307" s="212"/>
      <c r="X307" s="212"/>
      <c r="Y307" s="212"/>
      <c r="Z307" s="212"/>
    </row>
    <row r="308" spans="1:26" s="44" customFormat="1" ht="6.75" customHeight="1">
      <c r="A308" s="190"/>
      <c r="B308" s="6"/>
      <c r="C308" s="10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212"/>
      <c r="Q308" s="212"/>
      <c r="R308" s="212"/>
      <c r="S308" s="212"/>
      <c r="T308" s="212"/>
      <c r="U308" s="212"/>
      <c r="V308" s="212"/>
      <c r="W308" s="212"/>
      <c r="X308" s="212"/>
      <c r="Y308" s="212"/>
      <c r="Z308" s="212"/>
    </row>
    <row r="309" spans="1:26" s="44" customFormat="1" ht="6.75" customHeight="1">
      <c r="A309" s="190"/>
      <c r="B309" s="6"/>
      <c r="C309" s="10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212"/>
      <c r="Q309" s="212"/>
      <c r="R309" s="212"/>
      <c r="S309" s="212"/>
      <c r="T309" s="212"/>
      <c r="U309" s="212"/>
      <c r="V309" s="212"/>
      <c r="W309" s="212"/>
      <c r="X309" s="212"/>
      <c r="Y309" s="212"/>
      <c r="Z309" s="212"/>
    </row>
    <row r="310" spans="1:26" s="44" customFormat="1" ht="6.75" customHeight="1">
      <c r="A310" s="190"/>
      <c r="B310" s="6"/>
      <c r="C310" s="10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212"/>
      <c r="Q310" s="212"/>
      <c r="R310" s="212"/>
      <c r="S310" s="212"/>
      <c r="T310" s="212"/>
      <c r="U310" s="212"/>
      <c r="V310" s="212"/>
      <c r="W310" s="212"/>
      <c r="X310" s="212"/>
      <c r="Y310" s="212"/>
      <c r="Z310" s="212"/>
    </row>
    <row r="311" spans="1:26" s="44" customFormat="1" ht="6.75" customHeight="1">
      <c r="A311" s="190"/>
      <c r="B311" s="6"/>
      <c r="C311" s="10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  <c r="Z311" s="212"/>
    </row>
    <row r="312" spans="1:26" s="44" customFormat="1" ht="6.75" customHeight="1">
      <c r="A312" s="190"/>
      <c r="B312" s="6"/>
      <c r="C312" s="10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212"/>
      <c r="Q312" s="212"/>
      <c r="R312" s="212"/>
      <c r="S312" s="212"/>
      <c r="T312" s="212"/>
      <c r="U312" s="212"/>
      <c r="V312" s="212"/>
      <c r="W312" s="212"/>
      <c r="X312" s="212"/>
      <c r="Y312" s="212"/>
      <c r="Z312" s="212"/>
    </row>
    <row r="313" spans="1:26" s="44" customFormat="1" ht="6.75" customHeight="1">
      <c r="A313" s="190"/>
      <c r="B313" s="6"/>
      <c r="C313" s="10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212"/>
      <c r="Q313" s="212"/>
      <c r="R313" s="212"/>
      <c r="S313" s="212"/>
      <c r="T313" s="212"/>
      <c r="U313" s="212"/>
      <c r="V313" s="212"/>
      <c r="W313" s="212"/>
      <c r="X313" s="212"/>
      <c r="Y313" s="212"/>
      <c r="Z313" s="212"/>
    </row>
    <row r="314" spans="1:26" s="44" customFormat="1" ht="6.75" customHeight="1">
      <c r="A314" s="190"/>
      <c r="B314" s="6"/>
      <c r="C314" s="10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212"/>
      <c r="Q314" s="212"/>
      <c r="R314" s="212"/>
      <c r="S314" s="212"/>
      <c r="T314" s="212"/>
      <c r="U314" s="212"/>
      <c r="V314" s="212"/>
      <c r="W314" s="212"/>
      <c r="X314" s="212"/>
      <c r="Y314" s="212"/>
      <c r="Z314" s="212"/>
    </row>
    <row r="315" spans="1:26" s="44" customFormat="1" ht="6.75" customHeight="1">
      <c r="A315" s="190"/>
      <c r="B315" s="6"/>
      <c r="C315" s="10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  <c r="Z315" s="212"/>
    </row>
    <row r="316" spans="1:26" s="44" customFormat="1" ht="6.75" customHeight="1">
      <c r="A316" s="190"/>
      <c r="B316" s="6"/>
      <c r="C316" s="10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212"/>
      <c r="Q316" s="212"/>
      <c r="R316" s="212"/>
      <c r="S316" s="212"/>
      <c r="T316" s="212"/>
      <c r="U316" s="212"/>
      <c r="V316" s="212"/>
      <c r="W316" s="212"/>
      <c r="X316" s="212"/>
      <c r="Y316" s="212"/>
      <c r="Z316" s="212"/>
    </row>
    <row r="317" spans="1:26" s="44" customFormat="1" ht="6.75" customHeight="1">
      <c r="A317" s="190"/>
      <c r="B317" s="6"/>
      <c r="C317" s="10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212"/>
      <c r="Q317" s="212"/>
      <c r="R317" s="212"/>
      <c r="S317" s="212"/>
      <c r="T317" s="212"/>
      <c r="U317" s="212"/>
      <c r="V317" s="212"/>
      <c r="W317" s="212"/>
      <c r="X317" s="212"/>
      <c r="Y317" s="212"/>
      <c r="Z317" s="212"/>
    </row>
    <row r="318" spans="1:26" s="44" customFormat="1" ht="6.75" customHeight="1">
      <c r="A318" s="190"/>
      <c r="B318" s="6"/>
      <c r="C318" s="10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212"/>
      <c r="Q318" s="212"/>
      <c r="R318" s="212"/>
      <c r="S318" s="212"/>
      <c r="T318" s="212"/>
      <c r="U318" s="212"/>
      <c r="V318" s="212"/>
      <c r="W318" s="212"/>
      <c r="X318" s="212"/>
      <c r="Y318" s="212"/>
      <c r="Z318" s="212"/>
    </row>
    <row r="319" spans="1:26" s="44" customFormat="1" ht="6.75" customHeight="1">
      <c r="A319" s="190"/>
      <c r="B319" s="6"/>
      <c r="C319" s="10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212"/>
      <c r="Q319" s="212"/>
      <c r="R319" s="212"/>
      <c r="S319" s="212"/>
      <c r="T319" s="212"/>
      <c r="U319" s="212"/>
      <c r="V319" s="212"/>
      <c r="W319" s="212"/>
      <c r="X319" s="212"/>
      <c r="Y319" s="212"/>
      <c r="Z319" s="212"/>
    </row>
    <row r="320" spans="1:26" s="44" customFormat="1" ht="6.75" customHeight="1">
      <c r="A320" s="190"/>
      <c r="B320" s="6"/>
      <c r="C320" s="10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212"/>
      <c r="Q320" s="212"/>
      <c r="R320" s="212"/>
      <c r="S320" s="212"/>
      <c r="T320" s="212"/>
      <c r="U320" s="212"/>
      <c r="V320" s="212"/>
      <c r="W320" s="212"/>
      <c r="X320" s="212"/>
      <c r="Y320" s="212"/>
      <c r="Z320" s="212"/>
    </row>
    <row r="321" spans="1:26" s="44" customFormat="1" ht="6.75" customHeight="1">
      <c r="A321" s="190"/>
      <c r="B321" s="6"/>
      <c r="C321" s="10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212"/>
      <c r="Q321" s="212"/>
      <c r="R321" s="212"/>
      <c r="S321" s="212"/>
      <c r="T321" s="212"/>
      <c r="U321" s="212"/>
      <c r="V321" s="212"/>
      <c r="W321" s="212"/>
      <c r="X321" s="212"/>
      <c r="Y321" s="212"/>
      <c r="Z321" s="212"/>
    </row>
    <row r="322" spans="1:26" s="44" customFormat="1" ht="6.75" customHeight="1">
      <c r="A322" s="190"/>
      <c r="B322" s="6"/>
      <c r="C322" s="10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  <c r="Z322" s="212"/>
    </row>
    <row r="323" spans="1:26" s="44" customFormat="1" ht="6.75" customHeight="1">
      <c r="A323" s="190"/>
      <c r="B323" s="6"/>
      <c r="C323" s="10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  <c r="Z323" s="212"/>
    </row>
    <row r="324" spans="1:26" s="44" customFormat="1" ht="6.75" customHeight="1">
      <c r="A324" s="190"/>
      <c r="B324" s="6"/>
      <c r="C324" s="10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212"/>
      <c r="Q324" s="212"/>
      <c r="R324" s="212"/>
      <c r="S324" s="212"/>
      <c r="T324" s="212"/>
      <c r="U324" s="212"/>
      <c r="V324" s="212"/>
      <c r="W324" s="212"/>
      <c r="X324" s="212"/>
      <c r="Y324" s="212"/>
      <c r="Z324" s="212"/>
    </row>
    <row r="325" spans="1:26" s="44" customFormat="1" ht="6.75" customHeight="1">
      <c r="A325" s="190"/>
      <c r="B325" s="6"/>
      <c r="C325" s="10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212"/>
      <c r="Q325" s="212"/>
      <c r="R325" s="212"/>
      <c r="S325" s="212"/>
      <c r="T325" s="212"/>
      <c r="U325" s="212"/>
      <c r="V325" s="212"/>
      <c r="W325" s="212"/>
      <c r="X325" s="212"/>
      <c r="Y325" s="212"/>
      <c r="Z325" s="212"/>
    </row>
    <row r="326" spans="1:26" s="44" customFormat="1" ht="6.75" customHeight="1">
      <c r="A326" s="190"/>
      <c r="B326" s="6"/>
      <c r="C326" s="10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212"/>
      <c r="Q326" s="212"/>
      <c r="R326" s="212"/>
      <c r="S326" s="212"/>
      <c r="T326" s="212"/>
      <c r="U326" s="212"/>
      <c r="V326" s="212"/>
      <c r="W326" s="212"/>
      <c r="X326" s="212"/>
      <c r="Y326" s="212"/>
      <c r="Z326" s="212"/>
    </row>
    <row r="327" spans="1:26" s="44" customFormat="1" ht="6.75" customHeight="1">
      <c r="A327" s="190"/>
      <c r="B327" s="6"/>
      <c r="C327" s="10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212"/>
      <c r="Q327" s="212"/>
      <c r="R327" s="212"/>
      <c r="S327" s="212"/>
      <c r="T327" s="212"/>
      <c r="U327" s="212"/>
      <c r="V327" s="212"/>
      <c r="W327" s="212"/>
      <c r="X327" s="212"/>
      <c r="Y327" s="212"/>
      <c r="Z327" s="212"/>
    </row>
    <row r="328" spans="1:26" s="44" customFormat="1" ht="6.75" customHeight="1">
      <c r="A328" s="190"/>
      <c r="B328" s="6"/>
      <c r="C328" s="10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212"/>
      <c r="Q328" s="212"/>
      <c r="R328" s="212"/>
      <c r="S328" s="212"/>
      <c r="T328" s="212"/>
      <c r="U328" s="212"/>
      <c r="V328" s="212"/>
      <c r="W328" s="212"/>
      <c r="X328" s="212"/>
      <c r="Y328" s="212"/>
      <c r="Z328" s="212"/>
    </row>
    <row r="329" spans="1:26" s="44" customFormat="1" ht="6.75" customHeight="1">
      <c r="A329" s="190"/>
      <c r="B329" s="6"/>
      <c r="C329" s="10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  <c r="Z329" s="212"/>
    </row>
    <row r="330" spans="1:26" s="44" customFormat="1" ht="6.75" customHeight="1">
      <c r="A330" s="190"/>
      <c r="B330" s="6"/>
      <c r="C330" s="10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212"/>
      <c r="Q330" s="212"/>
      <c r="R330" s="212"/>
      <c r="S330" s="212"/>
      <c r="T330" s="212"/>
      <c r="U330" s="212"/>
      <c r="V330" s="212"/>
      <c r="W330" s="212"/>
      <c r="X330" s="212"/>
      <c r="Y330" s="212"/>
      <c r="Z330" s="212"/>
    </row>
    <row r="331" spans="1:26" s="44" customFormat="1" ht="6.75" customHeight="1">
      <c r="A331" s="190"/>
      <c r="B331" s="6"/>
      <c r="C331" s="10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212"/>
      <c r="Q331" s="212"/>
      <c r="R331" s="212"/>
      <c r="S331" s="212"/>
      <c r="T331" s="212"/>
      <c r="U331" s="212"/>
      <c r="V331" s="212"/>
      <c r="W331" s="212"/>
      <c r="X331" s="212"/>
      <c r="Y331" s="212"/>
      <c r="Z331" s="212"/>
    </row>
    <row r="332" spans="1:26" s="44" customFormat="1" ht="6.75" customHeight="1">
      <c r="A332" s="190"/>
      <c r="B332" s="6"/>
      <c r="C332" s="10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  <c r="Z332" s="212"/>
    </row>
    <row r="333" spans="1:26" s="44" customFormat="1" ht="6.75" customHeight="1">
      <c r="A333" s="190"/>
      <c r="B333" s="6"/>
      <c r="C333" s="10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212"/>
      <c r="Q333" s="212"/>
      <c r="R333" s="212"/>
      <c r="S333" s="212"/>
      <c r="T333" s="212"/>
      <c r="U333" s="212"/>
      <c r="V333" s="212"/>
      <c r="W333" s="212"/>
      <c r="X333" s="212"/>
      <c r="Y333" s="212"/>
      <c r="Z333" s="212"/>
    </row>
    <row r="334" spans="1:26" s="44" customFormat="1" ht="6.75" customHeight="1">
      <c r="A334" s="190"/>
      <c r="B334" s="6"/>
      <c r="C334" s="10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212"/>
      <c r="Q334" s="212"/>
      <c r="R334" s="212"/>
      <c r="S334" s="212"/>
      <c r="T334" s="212"/>
      <c r="U334" s="212"/>
      <c r="V334" s="212"/>
      <c r="W334" s="212"/>
      <c r="X334" s="212"/>
      <c r="Y334" s="212"/>
      <c r="Z334" s="212"/>
    </row>
    <row r="335" spans="1:26" s="44" customFormat="1" ht="6.75" customHeight="1">
      <c r="A335" s="190"/>
      <c r="B335" s="6"/>
      <c r="C335" s="10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212"/>
      <c r="Q335" s="212"/>
      <c r="R335" s="212"/>
      <c r="S335" s="212"/>
      <c r="T335" s="212"/>
      <c r="U335" s="212"/>
      <c r="V335" s="212"/>
      <c r="W335" s="212"/>
      <c r="X335" s="212"/>
      <c r="Y335" s="212"/>
      <c r="Z335" s="212"/>
    </row>
    <row r="336" spans="1:26" s="44" customFormat="1" ht="6.75" customHeight="1">
      <c r="A336" s="190"/>
      <c r="B336" s="6"/>
      <c r="C336" s="10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  <c r="Z336" s="212"/>
    </row>
    <row r="337" spans="1:26" s="44" customFormat="1" ht="6.75" customHeight="1">
      <c r="A337" s="190"/>
      <c r="B337" s="6"/>
      <c r="C337" s="10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212"/>
      <c r="Q337" s="212"/>
      <c r="R337" s="212"/>
      <c r="S337" s="212"/>
      <c r="T337" s="212"/>
      <c r="U337" s="212"/>
      <c r="V337" s="212"/>
      <c r="W337" s="212"/>
      <c r="X337" s="212"/>
      <c r="Y337" s="212"/>
      <c r="Z337" s="212"/>
    </row>
    <row r="338" spans="1:26" s="44" customFormat="1" ht="6.75" customHeight="1">
      <c r="A338" s="190"/>
      <c r="B338" s="6"/>
      <c r="C338" s="10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</row>
    <row r="339" spans="1:26" s="44" customFormat="1" ht="6.75" customHeight="1">
      <c r="A339" s="190"/>
      <c r="B339" s="6"/>
      <c r="C339" s="10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  <c r="Z339" s="212"/>
    </row>
    <row r="340" spans="1:26" s="44" customFormat="1" ht="6.75" customHeight="1">
      <c r="A340" s="190"/>
      <c r="B340" s="6"/>
      <c r="C340" s="10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212"/>
      <c r="Q340" s="212"/>
      <c r="R340" s="212"/>
      <c r="S340" s="212"/>
      <c r="T340" s="212"/>
      <c r="U340" s="212"/>
      <c r="V340" s="212"/>
      <c r="W340" s="212"/>
      <c r="X340" s="212"/>
      <c r="Y340" s="212"/>
      <c r="Z340" s="212"/>
    </row>
    <row r="341" spans="1:26" s="44" customFormat="1" ht="6.75" customHeight="1">
      <c r="A341" s="190"/>
      <c r="B341" s="6"/>
      <c r="C341" s="10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212"/>
      <c r="Q341" s="212"/>
      <c r="R341" s="212"/>
      <c r="S341" s="212"/>
      <c r="T341" s="212"/>
      <c r="U341" s="212"/>
      <c r="V341" s="212"/>
      <c r="W341" s="212"/>
      <c r="X341" s="212"/>
      <c r="Y341" s="212"/>
      <c r="Z341" s="212"/>
    </row>
    <row r="342" spans="1:26" s="44" customFormat="1" ht="6.75" customHeight="1">
      <c r="A342" s="190"/>
      <c r="B342" s="6"/>
      <c r="C342" s="10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  <c r="Z342" s="212"/>
    </row>
    <row r="343" spans="1:26" s="44" customFormat="1" ht="6.75" customHeight="1">
      <c r="A343" s="190"/>
      <c r="B343" s="6"/>
      <c r="C343" s="10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  <c r="Z343" s="212"/>
    </row>
    <row r="344" spans="1:26" s="44" customFormat="1" ht="6.75" customHeight="1">
      <c r="A344" s="190"/>
      <c r="B344" s="6"/>
      <c r="C344" s="10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  <c r="Z344" s="212"/>
    </row>
    <row r="345" spans="1:26" s="44" customFormat="1" ht="6.75" customHeight="1">
      <c r="A345" s="190"/>
      <c r="B345" s="6"/>
      <c r="C345" s="10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  <c r="Z345" s="212"/>
    </row>
    <row r="346" spans="1:26" s="44" customFormat="1" ht="6.75" customHeight="1">
      <c r="A346" s="190"/>
      <c r="B346" s="6"/>
      <c r="C346" s="10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</row>
    <row r="347" spans="1:26" s="44" customFormat="1" ht="6.75" customHeight="1">
      <c r="A347" s="190"/>
      <c r="B347" s="6"/>
      <c r="C347" s="10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212"/>
      <c r="Q347" s="212"/>
      <c r="R347" s="212"/>
      <c r="S347" s="212"/>
      <c r="T347" s="212"/>
      <c r="U347" s="212"/>
      <c r="V347" s="212"/>
      <c r="W347" s="212"/>
      <c r="X347" s="212"/>
      <c r="Y347" s="212"/>
      <c r="Z347" s="212"/>
    </row>
    <row r="348" spans="1:26" s="44" customFormat="1" ht="6.75" customHeight="1">
      <c r="A348" s="190"/>
      <c r="B348" s="6"/>
      <c r="C348" s="10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  <c r="Z348" s="212"/>
    </row>
    <row r="349" spans="1:26" s="44" customFormat="1" ht="6.75" customHeight="1">
      <c r="A349" s="190"/>
      <c r="B349" s="6"/>
      <c r="C349" s="10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212"/>
      <c r="Q349" s="212"/>
      <c r="R349" s="212"/>
      <c r="S349" s="212"/>
      <c r="T349" s="212"/>
      <c r="U349" s="212"/>
      <c r="V349" s="212"/>
      <c r="W349" s="212"/>
      <c r="X349" s="212"/>
      <c r="Y349" s="212"/>
      <c r="Z349" s="212"/>
    </row>
    <row r="350" spans="1:26" s="44" customFormat="1" ht="6.75" customHeight="1">
      <c r="A350" s="190"/>
      <c r="B350" s="6"/>
      <c r="C350" s="10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  <c r="Z350" s="212"/>
    </row>
    <row r="351" spans="1:26" s="44" customFormat="1" ht="6.75" customHeight="1">
      <c r="A351" s="190"/>
      <c r="B351" s="6"/>
      <c r="C351" s="10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212"/>
      <c r="Q351" s="212"/>
      <c r="R351" s="212"/>
      <c r="S351" s="212"/>
      <c r="T351" s="212"/>
      <c r="U351" s="212"/>
      <c r="V351" s="212"/>
      <c r="W351" s="212"/>
      <c r="X351" s="212"/>
      <c r="Y351" s="212"/>
      <c r="Z351" s="212"/>
    </row>
    <row r="352" spans="1:26" s="44" customFormat="1" ht="6.75" customHeight="1">
      <c r="A352" s="190"/>
      <c r="B352" s="6"/>
      <c r="C352" s="10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212"/>
      <c r="Q352" s="212"/>
      <c r="R352" s="212"/>
      <c r="S352" s="212"/>
      <c r="T352" s="212"/>
      <c r="U352" s="212"/>
      <c r="V352" s="212"/>
      <c r="W352" s="212"/>
      <c r="X352" s="212"/>
      <c r="Y352" s="212"/>
      <c r="Z352" s="212"/>
    </row>
    <row r="353" spans="1:26" s="44" customFormat="1" ht="6.75" customHeight="1">
      <c r="A353" s="190"/>
      <c r="B353" s="6"/>
      <c r="C353" s="10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</row>
    <row r="354" spans="1:26" s="44" customFormat="1" ht="6.75" customHeight="1">
      <c r="A354" s="190"/>
      <c r="B354" s="6"/>
      <c r="C354" s="10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</row>
    <row r="355" spans="1:26" s="44" customFormat="1" ht="6.75" customHeight="1">
      <c r="A355" s="190"/>
      <c r="B355" s="6"/>
      <c r="C355" s="10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</row>
    <row r="356" spans="1:26" s="44" customFormat="1" ht="6.75" customHeight="1">
      <c r="A356" s="190"/>
      <c r="B356" s="6"/>
      <c r="C356" s="10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</row>
    <row r="357" spans="1:26" s="44" customFormat="1" ht="6.75" customHeight="1">
      <c r="A357" s="190"/>
      <c r="B357" s="6"/>
      <c r="C357" s="10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</row>
    <row r="358" spans="1:26" s="44" customFormat="1" ht="6.75" customHeight="1">
      <c r="A358" s="190"/>
      <c r="B358" s="6"/>
      <c r="C358" s="10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212"/>
      <c r="Q358" s="212"/>
      <c r="R358" s="212"/>
      <c r="S358" s="212"/>
      <c r="T358" s="212"/>
      <c r="U358" s="212"/>
      <c r="V358" s="212"/>
      <c r="W358" s="212"/>
      <c r="X358" s="212"/>
      <c r="Y358" s="212"/>
      <c r="Z358" s="212"/>
    </row>
    <row r="359" spans="1:26" s="44" customFormat="1" ht="6.75" customHeight="1">
      <c r="A359" s="190"/>
      <c r="B359" s="6"/>
      <c r="C359" s="10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212"/>
      <c r="Q359" s="212"/>
      <c r="R359" s="212"/>
      <c r="S359" s="212"/>
      <c r="T359" s="212"/>
      <c r="U359" s="212"/>
      <c r="V359" s="212"/>
      <c r="W359" s="212"/>
      <c r="X359" s="212"/>
      <c r="Y359" s="212"/>
      <c r="Z359" s="212"/>
    </row>
    <row r="360" spans="1:26" s="44" customFormat="1" ht="6.75" customHeight="1">
      <c r="A360" s="190"/>
      <c r="B360" s="6"/>
      <c r="C360" s="10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  <c r="Z360" s="212"/>
    </row>
    <row r="361" spans="1:26" s="44" customFormat="1" ht="6.75" customHeight="1">
      <c r="A361" s="190"/>
      <c r="B361" s="6"/>
      <c r="C361" s="10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</row>
    <row r="362" spans="1:26" s="44" customFormat="1" ht="6.75" customHeight="1">
      <c r="A362" s="190"/>
      <c r="B362" s="6"/>
      <c r="C362" s="10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212"/>
      <c r="Q362" s="212"/>
      <c r="R362" s="212"/>
      <c r="S362" s="212"/>
      <c r="T362" s="212"/>
      <c r="U362" s="212"/>
      <c r="V362" s="212"/>
      <c r="W362" s="212"/>
      <c r="X362" s="212"/>
      <c r="Y362" s="212"/>
      <c r="Z362" s="212"/>
    </row>
    <row r="363" spans="1:26" s="44" customFormat="1" ht="6.75" customHeight="1">
      <c r="A363" s="190"/>
      <c r="B363" s="6"/>
      <c r="C363" s="10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  <c r="Z363" s="212"/>
    </row>
    <row r="364" spans="1:26" s="44" customFormat="1" ht="6.75" customHeight="1">
      <c r="A364" s="190"/>
      <c r="B364" s="6"/>
      <c r="C364" s="10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212"/>
      <c r="Q364" s="212"/>
      <c r="R364" s="212"/>
      <c r="S364" s="212"/>
      <c r="T364" s="212"/>
      <c r="U364" s="212"/>
      <c r="V364" s="212"/>
      <c r="W364" s="212"/>
      <c r="X364" s="212"/>
      <c r="Y364" s="212"/>
      <c r="Z364" s="212"/>
    </row>
    <row r="365" spans="1:26" s="44" customFormat="1" ht="6.75" customHeight="1">
      <c r="A365" s="190"/>
      <c r="B365" s="6"/>
      <c r="C365" s="10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  <c r="Z365" s="212"/>
    </row>
    <row r="366" spans="1:26" s="44" customFormat="1" ht="6.75" customHeight="1">
      <c r="A366" s="190"/>
      <c r="B366" s="6"/>
      <c r="C366" s="10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  <c r="Z366" s="212"/>
    </row>
    <row r="367" spans="1:26" s="44" customFormat="1" ht="6.75" customHeight="1">
      <c r="A367" s="190"/>
      <c r="B367" s="6"/>
      <c r="C367" s="10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  <c r="Z367" s="212"/>
    </row>
    <row r="368" spans="1:26" s="44" customFormat="1" ht="6.75" customHeight="1">
      <c r="A368" s="190"/>
      <c r="B368" s="6"/>
      <c r="C368" s="10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</row>
    <row r="369" spans="1:26" s="44" customFormat="1" ht="6.75" customHeight="1">
      <c r="A369" s="190"/>
      <c r="B369" s="6"/>
      <c r="C369" s="10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  <c r="Z369" s="212"/>
    </row>
    <row r="370" spans="1:26" s="44" customFormat="1" ht="6.75" customHeight="1">
      <c r="A370" s="190"/>
      <c r="B370" s="6"/>
      <c r="C370" s="10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  <c r="Z370" s="212"/>
    </row>
    <row r="371" spans="1:26" s="44" customFormat="1" ht="6.75" customHeight="1">
      <c r="A371" s="190"/>
      <c r="B371" s="6"/>
      <c r="C371" s="10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  <c r="Z371" s="212"/>
    </row>
    <row r="372" spans="1:26" s="44" customFormat="1" ht="6.75" customHeight="1">
      <c r="A372" s="190"/>
      <c r="B372" s="6"/>
      <c r="C372" s="10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  <c r="Z372" s="212"/>
    </row>
    <row r="373" spans="1:26" s="44" customFormat="1" ht="6.75" customHeight="1">
      <c r="A373" s="190"/>
      <c r="B373" s="6"/>
      <c r="C373" s="10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  <c r="Z373" s="212"/>
    </row>
    <row r="374" spans="1:26" s="44" customFormat="1" ht="6.75" customHeight="1">
      <c r="A374" s="190"/>
      <c r="B374" s="6"/>
      <c r="C374" s="10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212"/>
      <c r="Q374" s="212"/>
      <c r="R374" s="212"/>
      <c r="S374" s="212"/>
      <c r="T374" s="212"/>
      <c r="U374" s="212"/>
      <c r="V374" s="212"/>
      <c r="W374" s="212"/>
      <c r="X374" s="212"/>
      <c r="Y374" s="212"/>
      <c r="Z374" s="212"/>
    </row>
    <row r="375" spans="1:26" s="44" customFormat="1" ht="6.75" customHeight="1">
      <c r="A375" s="190"/>
      <c r="B375" s="6"/>
      <c r="C375" s="10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  <c r="Z375" s="212"/>
    </row>
    <row r="376" spans="1:26" s="44" customFormat="1" ht="6.75" customHeight="1">
      <c r="A376" s="190"/>
      <c r="B376" s="6"/>
      <c r="C376" s="10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212"/>
      <c r="Q376" s="212"/>
      <c r="R376" s="212"/>
      <c r="S376" s="212"/>
      <c r="T376" s="212"/>
      <c r="U376" s="212"/>
      <c r="V376" s="212"/>
      <c r="W376" s="212"/>
      <c r="X376" s="212"/>
      <c r="Y376" s="212"/>
      <c r="Z376" s="212"/>
    </row>
    <row r="377" spans="1:26" s="44" customFormat="1" ht="6.75" customHeight="1">
      <c r="A377" s="190"/>
      <c r="B377" s="6"/>
      <c r="C377" s="10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212"/>
      <c r="Q377" s="212"/>
      <c r="R377" s="212"/>
      <c r="S377" s="212"/>
      <c r="T377" s="212"/>
      <c r="U377" s="212"/>
      <c r="V377" s="212"/>
      <c r="W377" s="212"/>
      <c r="X377" s="212"/>
      <c r="Y377" s="212"/>
      <c r="Z377" s="212"/>
    </row>
    <row r="378" spans="1:26" s="44" customFormat="1" ht="6.75" customHeight="1">
      <c r="A378" s="190"/>
      <c r="B378" s="6"/>
      <c r="C378" s="10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212"/>
      <c r="Q378" s="212"/>
      <c r="R378" s="212"/>
      <c r="S378" s="212"/>
      <c r="T378" s="212"/>
      <c r="U378" s="212"/>
      <c r="V378" s="212"/>
      <c r="W378" s="212"/>
      <c r="X378" s="212"/>
      <c r="Y378" s="212"/>
      <c r="Z378" s="212"/>
    </row>
    <row r="379" spans="1:26" s="44" customFormat="1" ht="6.75" customHeight="1">
      <c r="A379" s="190"/>
      <c r="B379" s="6"/>
      <c r="C379" s="10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212"/>
      <c r="Q379" s="212"/>
      <c r="R379" s="212"/>
      <c r="S379" s="212"/>
      <c r="T379" s="212"/>
      <c r="U379" s="212"/>
      <c r="V379" s="212"/>
      <c r="W379" s="212"/>
      <c r="X379" s="212"/>
      <c r="Y379" s="212"/>
      <c r="Z379" s="212"/>
    </row>
    <row r="380" spans="1:26" s="44" customFormat="1" ht="6.75" customHeight="1">
      <c r="A380" s="190"/>
      <c r="B380" s="6"/>
      <c r="C380" s="10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212"/>
      <c r="Q380" s="212"/>
      <c r="R380" s="212"/>
      <c r="S380" s="212"/>
      <c r="T380" s="212"/>
      <c r="U380" s="212"/>
      <c r="V380" s="212"/>
      <c r="W380" s="212"/>
      <c r="X380" s="212"/>
      <c r="Y380" s="212"/>
      <c r="Z380" s="212"/>
    </row>
    <row r="381" spans="1:26" s="44" customFormat="1" ht="6.75" customHeight="1">
      <c r="A381" s="190"/>
      <c r="B381" s="6"/>
      <c r="C381" s="10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212"/>
      <c r="Q381" s="212"/>
      <c r="R381" s="212"/>
      <c r="S381" s="212"/>
      <c r="T381" s="212"/>
      <c r="U381" s="212"/>
      <c r="V381" s="212"/>
      <c r="W381" s="212"/>
      <c r="X381" s="212"/>
      <c r="Y381" s="212"/>
      <c r="Z381" s="212"/>
    </row>
    <row r="382" spans="1:26" s="44" customFormat="1" ht="15" customHeight="1">
      <c r="A382" s="494"/>
      <c r="B382" s="494"/>
      <c r="C382" s="494"/>
      <c r="D382" s="494"/>
      <c r="E382" s="494"/>
      <c r="F382" s="494"/>
      <c r="G382" s="494"/>
      <c r="H382" s="494"/>
      <c r="I382" s="494"/>
      <c r="J382" s="494"/>
      <c r="K382" s="494"/>
      <c r="L382" s="494"/>
      <c r="M382" s="494"/>
      <c r="N382" s="494"/>
      <c r="O382" s="494"/>
      <c r="P382" s="212"/>
      <c r="Q382" s="212"/>
      <c r="R382" s="212"/>
      <c r="S382" s="212"/>
      <c r="T382" s="212"/>
      <c r="U382" s="212"/>
      <c r="V382" s="212"/>
      <c r="W382" s="212"/>
      <c r="X382" s="212"/>
      <c r="Y382" s="212"/>
      <c r="Z382" s="212"/>
    </row>
    <row r="383" spans="1:26" s="44" customFormat="1" ht="0.75" customHeight="1">
      <c r="A383" s="210"/>
      <c r="B383" s="32"/>
      <c r="C383" s="33"/>
      <c r="D383" s="28"/>
      <c r="E383" s="23"/>
      <c r="F383" s="34"/>
      <c r="G383" s="34"/>
      <c r="H383" s="28"/>
      <c r="I383" s="35"/>
      <c r="J383" s="35"/>
      <c r="K383" s="35"/>
      <c r="L383" s="35"/>
      <c r="M383" s="35"/>
      <c r="N383" s="35"/>
      <c r="O383" s="35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  <c r="Z383" s="212"/>
    </row>
    <row r="384" spans="1:15" ht="12.75">
      <c r="A384" s="539" t="s">
        <v>74</v>
      </c>
      <c r="B384" s="539"/>
      <c r="C384" s="539"/>
      <c r="D384" s="539"/>
      <c r="E384" s="539"/>
      <c r="F384" s="539"/>
      <c r="G384" s="539"/>
      <c r="H384" s="539"/>
      <c r="I384" s="539"/>
      <c r="J384" s="539"/>
      <c r="K384" s="539"/>
      <c r="L384" s="539"/>
      <c r="M384" s="539"/>
      <c r="N384" s="539"/>
      <c r="O384" s="539"/>
    </row>
    <row r="385" spans="1:14" ht="12.75">
      <c r="A385" s="537"/>
      <c r="B385" s="537"/>
      <c r="C385" s="537"/>
      <c r="D385" s="537"/>
      <c r="E385" s="537"/>
      <c r="F385" s="537"/>
      <c r="G385" s="537"/>
      <c r="H385" s="537"/>
      <c r="I385" s="537"/>
      <c r="J385" s="537"/>
      <c r="K385" s="537"/>
      <c r="L385" s="537"/>
      <c r="M385" s="537"/>
      <c r="N385" s="537"/>
    </row>
  </sheetData>
  <mergeCells count="411">
    <mergeCell ref="F86:H86"/>
    <mergeCell ref="B88:H88"/>
    <mergeCell ref="F89:H89"/>
    <mergeCell ref="B90:B92"/>
    <mergeCell ref="F90:H90"/>
    <mergeCell ref="F91:H91"/>
    <mergeCell ref="F92:H92"/>
    <mergeCell ref="B104:B105"/>
    <mergeCell ref="C104:D104"/>
    <mergeCell ref="F104:H104"/>
    <mergeCell ref="B107:B108"/>
    <mergeCell ref="B93:H93"/>
    <mergeCell ref="F100:H100"/>
    <mergeCell ref="F94:H94"/>
    <mergeCell ref="F103:H103"/>
    <mergeCell ref="F83:H83"/>
    <mergeCell ref="D128:E128"/>
    <mergeCell ref="F108:H108"/>
    <mergeCell ref="F110:H110"/>
    <mergeCell ref="F111:H111"/>
    <mergeCell ref="F126:H126"/>
    <mergeCell ref="F116:H116"/>
    <mergeCell ref="F109:H109"/>
    <mergeCell ref="B127:N127"/>
    <mergeCell ref="C119:E119"/>
    <mergeCell ref="J286:M286"/>
    <mergeCell ref="I230:J230"/>
    <mergeCell ref="I231:J231"/>
    <mergeCell ref="I232:J232"/>
    <mergeCell ref="I233:J233"/>
    <mergeCell ref="J284:M284"/>
    <mergeCell ref="F266:N266"/>
    <mergeCell ref="G283:I283"/>
    <mergeCell ref="D238:H238"/>
    <mergeCell ref="I238:J238"/>
    <mergeCell ref="I224:J224"/>
    <mergeCell ref="B286:D286"/>
    <mergeCell ref="E286:F286"/>
    <mergeCell ref="G286:I286"/>
    <mergeCell ref="B284:D284"/>
    <mergeCell ref="E284:F284"/>
    <mergeCell ref="G284:I284"/>
    <mergeCell ref="B285:D285"/>
    <mergeCell ref="E285:F285"/>
    <mergeCell ref="G285:I285"/>
    <mergeCell ref="J283:M283"/>
    <mergeCell ref="I225:J225"/>
    <mergeCell ref="I226:J226"/>
    <mergeCell ref="I228:J228"/>
    <mergeCell ref="I236:J236"/>
    <mergeCell ref="I229:J229"/>
    <mergeCell ref="I234:J234"/>
    <mergeCell ref="M142:N142"/>
    <mergeCell ref="I139:J139"/>
    <mergeCell ref="F130:G130"/>
    <mergeCell ref="D233:H233"/>
    <mergeCell ref="K149:L149"/>
    <mergeCell ref="M149:N149"/>
    <mergeCell ref="M150:N150"/>
    <mergeCell ref="K150:L150"/>
    <mergeCell ref="K151:L151"/>
    <mergeCell ref="M151:N151"/>
    <mergeCell ref="A1:N1"/>
    <mergeCell ref="F20:H20"/>
    <mergeCell ref="F18:H18"/>
    <mergeCell ref="F16:H16"/>
    <mergeCell ref="F19:H19"/>
    <mergeCell ref="B2:N2"/>
    <mergeCell ref="B11:O11"/>
    <mergeCell ref="B12:B13"/>
    <mergeCell ref="C12:D12"/>
    <mergeCell ref="E12:E13"/>
    <mergeCell ref="M143:N143"/>
    <mergeCell ref="F128:G128"/>
    <mergeCell ref="I155:O155"/>
    <mergeCell ref="I159:O159"/>
    <mergeCell ref="M140:N140"/>
    <mergeCell ref="M139:N139"/>
    <mergeCell ref="M141:N141"/>
    <mergeCell ref="K141:L141"/>
    <mergeCell ref="K140:L140"/>
    <mergeCell ref="K139:L139"/>
    <mergeCell ref="I237:J237"/>
    <mergeCell ref="D236:H236"/>
    <mergeCell ref="D237:H237"/>
    <mergeCell ref="D230:H230"/>
    <mergeCell ref="D231:H231"/>
    <mergeCell ref="D234:H234"/>
    <mergeCell ref="D232:H232"/>
    <mergeCell ref="I160:O160"/>
    <mergeCell ref="I161:O161"/>
    <mergeCell ref="B156:O156"/>
    <mergeCell ref="I157:O157"/>
    <mergeCell ref="I158:O158"/>
    <mergeCell ref="F159:G159"/>
    <mergeCell ref="F160:G160"/>
    <mergeCell ref="F158:G158"/>
    <mergeCell ref="F166:G166"/>
    <mergeCell ref="F164:G164"/>
    <mergeCell ref="I171:O171"/>
    <mergeCell ref="I174:O174"/>
    <mergeCell ref="F167:G167"/>
    <mergeCell ref="F168:G168"/>
    <mergeCell ref="F169:G169"/>
    <mergeCell ref="I166:O166"/>
    <mergeCell ref="I165:O165"/>
    <mergeCell ref="I167:O167"/>
    <mergeCell ref="B204:N204"/>
    <mergeCell ref="I221:J221"/>
    <mergeCell ref="D221:H221"/>
    <mergeCell ref="F187:O187"/>
    <mergeCell ref="D205:O205"/>
    <mergeCell ref="D206:O206"/>
    <mergeCell ref="D207:O207"/>
    <mergeCell ref="D235:H235"/>
    <mergeCell ref="I235:J235"/>
    <mergeCell ref="F188:O188"/>
    <mergeCell ref="B220:N220"/>
    <mergeCell ref="B221:C221"/>
    <mergeCell ref="I223:J223"/>
    <mergeCell ref="B222:B229"/>
    <mergeCell ref="B230:B235"/>
    <mergeCell ref="I227:J227"/>
    <mergeCell ref="D228:H228"/>
    <mergeCell ref="D141:G141"/>
    <mergeCell ref="D142:G142"/>
    <mergeCell ref="K142:L142"/>
    <mergeCell ref="K143:L143"/>
    <mergeCell ref="D143:G143"/>
    <mergeCell ref="F117:H117"/>
    <mergeCell ref="F114:H114"/>
    <mergeCell ref="D139:G139"/>
    <mergeCell ref="D140:G140"/>
    <mergeCell ref="F119:H119"/>
    <mergeCell ref="F115:H115"/>
    <mergeCell ref="B118:H118"/>
    <mergeCell ref="I147:L147"/>
    <mergeCell ref="M147:O147"/>
    <mergeCell ref="I148:J148"/>
    <mergeCell ref="K148:L148"/>
    <mergeCell ref="M148:N148"/>
    <mergeCell ref="B82:H82"/>
    <mergeCell ref="I222:J222"/>
    <mergeCell ref="D219:O219"/>
    <mergeCell ref="D222:H222"/>
    <mergeCell ref="B84:B87"/>
    <mergeCell ref="C84:D84"/>
    <mergeCell ref="F87:H87"/>
    <mergeCell ref="F107:H107"/>
    <mergeCell ref="B109:E109"/>
    <mergeCell ref="D147:G148"/>
    <mergeCell ref="F84:H84"/>
    <mergeCell ref="F85:H85"/>
    <mergeCell ref="B106:H106"/>
    <mergeCell ref="F95:H95"/>
    <mergeCell ref="F96:H96"/>
    <mergeCell ref="B95:B98"/>
    <mergeCell ref="F98:H98"/>
    <mergeCell ref="F105:H105"/>
    <mergeCell ref="C89:D89"/>
    <mergeCell ref="C95:D95"/>
    <mergeCell ref="F97:H97"/>
    <mergeCell ref="B99:H99"/>
    <mergeCell ref="F120:H120"/>
    <mergeCell ref="F121:H121"/>
    <mergeCell ref="B113:H113"/>
    <mergeCell ref="B120:B122"/>
    <mergeCell ref="F122:H122"/>
    <mergeCell ref="B110:B112"/>
    <mergeCell ref="F112:H112"/>
    <mergeCell ref="B115:B117"/>
    <mergeCell ref="C67:D67"/>
    <mergeCell ref="F63:H63"/>
    <mergeCell ref="B65:H65"/>
    <mergeCell ref="B67:B70"/>
    <mergeCell ref="F70:H70"/>
    <mergeCell ref="F66:H66"/>
    <mergeCell ref="F68:H68"/>
    <mergeCell ref="F67:H67"/>
    <mergeCell ref="B63:B64"/>
    <mergeCell ref="F64:H64"/>
    <mergeCell ref="F69:H69"/>
    <mergeCell ref="B29:C29"/>
    <mergeCell ref="F15:H15"/>
    <mergeCell ref="F17:H17"/>
    <mergeCell ref="F61:H61"/>
    <mergeCell ref="B23:O23"/>
    <mergeCell ref="C24:D24"/>
    <mergeCell ref="D29:H29"/>
    <mergeCell ref="D56:H56"/>
    <mergeCell ref="D50:H55"/>
    <mergeCell ref="F62:H62"/>
    <mergeCell ref="B60:H60"/>
    <mergeCell ref="B61:B62"/>
    <mergeCell ref="E58:E59"/>
    <mergeCell ref="F58:H59"/>
    <mergeCell ref="B58:B59"/>
    <mergeCell ref="C58:D58"/>
    <mergeCell ref="B22:O22"/>
    <mergeCell ref="D43:H49"/>
    <mergeCell ref="D30:H42"/>
    <mergeCell ref="F129:G129"/>
    <mergeCell ref="B135:N135"/>
    <mergeCell ref="B136:C138"/>
    <mergeCell ref="D136:O136"/>
    <mergeCell ref="D137:G138"/>
    <mergeCell ref="I137:L137"/>
    <mergeCell ref="M137:O137"/>
    <mergeCell ref="K138:L138"/>
    <mergeCell ref="M138:N138"/>
    <mergeCell ref="I138:J138"/>
    <mergeCell ref="B139:B140"/>
    <mergeCell ref="D149:G149"/>
    <mergeCell ref="D150:G151"/>
    <mergeCell ref="I151:J151"/>
    <mergeCell ref="I141:J141"/>
    <mergeCell ref="I142:J142"/>
    <mergeCell ref="I149:J149"/>
    <mergeCell ref="I143:J143"/>
    <mergeCell ref="I140:J140"/>
    <mergeCell ref="I150:J150"/>
    <mergeCell ref="F171:G171"/>
    <mergeCell ref="F170:G170"/>
    <mergeCell ref="I169:O169"/>
    <mergeCell ref="I170:O170"/>
    <mergeCell ref="A385:N385"/>
    <mergeCell ref="B287:D287"/>
    <mergeCell ref="E287:F287"/>
    <mergeCell ref="G287:I287"/>
    <mergeCell ref="J287:M287"/>
    <mergeCell ref="D304:O304"/>
    <mergeCell ref="D303:O303"/>
    <mergeCell ref="D305:O305"/>
    <mergeCell ref="A382:O382"/>
    <mergeCell ref="A384:O384"/>
    <mergeCell ref="F177:G177"/>
    <mergeCell ref="F178:G178"/>
    <mergeCell ref="F185:O185"/>
    <mergeCell ref="C183:O183"/>
    <mergeCell ref="C184:E184"/>
    <mergeCell ref="C185:E185"/>
    <mergeCell ref="F161:G161"/>
    <mergeCell ref="I162:O162"/>
    <mergeCell ref="I164:O164"/>
    <mergeCell ref="F165:G165"/>
    <mergeCell ref="I163:O163"/>
    <mergeCell ref="F163:G163"/>
    <mergeCell ref="F162:G162"/>
    <mergeCell ref="D296:G296"/>
    <mergeCell ref="I168:O168"/>
    <mergeCell ref="B125:H125"/>
    <mergeCell ref="B123:H123"/>
    <mergeCell ref="F124:H124"/>
    <mergeCell ref="C155:D155"/>
    <mergeCell ref="F155:G155"/>
    <mergeCell ref="F157:G157"/>
    <mergeCell ref="B146:C148"/>
    <mergeCell ref="D146:O146"/>
    <mergeCell ref="H298:M299"/>
    <mergeCell ref="G282:M282"/>
    <mergeCell ref="D275:O275"/>
    <mergeCell ref="B300:B301"/>
    <mergeCell ref="H300:M301"/>
    <mergeCell ref="D300:G300"/>
    <mergeCell ref="D295:G295"/>
    <mergeCell ref="D301:G301"/>
    <mergeCell ref="B296:B297"/>
    <mergeCell ref="H294:M297"/>
    <mergeCell ref="B298:B299"/>
    <mergeCell ref="B292:B293"/>
    <mergeCell ref="H292:M293"/>
    <mergeCell ref="B294:B295"/>
    <mergeCell ref="D292:G292"/>
    <mergeCell ref="D293:G293"/>
    <mergeCell ref="D298:G298"/>
    <mergeCell ref="D297:G297"/>
    <mergeCell ref="D294:G294"/>
    <mergeCell ref="D299:G299"/>
    <mergeCell ref="H291:M291"/>
    <mergeCell ref="I179:O179"/>
    <mergeCell ref="I173:O173"/>
    <mergeCell ref="D291:G291"/>
    <mergeCell ref="F179:G179"/>
    <mergeCell ref="F173:G173"/>
    <mergeCell ref="F174:G174"/>
    <mergeCell ref="F186:O186"/>
    <mergeCell ref="J285:M285"/>
    <mergeCell ref="B282:F283"/>
    <mergeCell ref="B7:O7"/>
    <mergeCell ref="D267:O267"/>
    <mergeCell ref="F269:O269"/>
    <mergeCell ref="F270:O270"/>
    <mergeCell ref="B240:N240"/>
    <mergeCell ref="B236:B237"/>
    <mergeCell ref="I175:O175"/>
    <mergeCell ref="I177:O177"/>
    <mergeCell ref="I178:O178"/>
    <mergeCell ref="F175:G175"/>
    <mergeCell ref="B183:B184"/>
    <mergeCell ref="F184:O184"/>
    <mergeCell ref="C101:D101"/>
    <mergeCell ref="F101:H101"/>
    <mergeCell ref="B102:H102"/>
    <mergeCell ref="B172:O172"/>
    <mergeCell ref="F180:G180"/>
    <mergeCell ref="I180:O180"/>
    <mergeCell ref="F176:G176"/>
    <mergeCell ref="I176:O176"/>
    <mergeCell ref="F196:O196"/>
    <mergeCell ref="F189:O189"/>
    <mergeCell ref="F190:O190"/>
    <mergeCell ref="F191:O191"/>
    <mergeCell ref="C196:E196"/>
    <mergeCell ref="C188:E188"/>
    <mergeCell ref="C189:E189"/>
    <mergeCell ref="C192:E192"/>
    <mergeCell ref="C193:E193"/>
    <mergeCell ref="C194:E194"/>
    <mergeCell ref="C195:E195"/>
    <mergeCell ref="C190:E190"/>
    <mergeCell ref="C191:E191"/>
    <mergeCell ref="B288:D288"/>
    <mergeCell ref="E288:F288"/>
    <mergeCell ref="C186:E186"/>
    <mergeCell ref="C187:E187"/>
    <mergeCell ref="F194:O194"/>
    <mergeCell ref="G288:I288"/>
    <mergeCell ref="J288:M288"/>
    <mergeCell ref="F192:O192"/>
    <mergeCell ref="F193:O193"/>
    <mergeCell ref="F195:O195"/>
    <mergeCell ref="B80:B81"/>
    <mergeCell ref="C80:D80"/>
    <mergeCell ref="E80:E81"/>
    <mergeCell ref="F80:H81"/>
    <mergeCell ref="B71:H71"/>
    <mergeCell ref="B72:B73"/>
    <mergeCell ref="F72:H72"/>
    <mergeCell ref="F73:H73"/>
    <mergeCell ref="B74:B77"/>
    <mergeCell ref="C74:D74"/>
    <mergeCell ref="F74:H74"/>
    <mergeCell ref="F75:H75"/>
    <mergeCell ref="F76:H76"/>
    <mergeCell ref="F77:H77"/>
    <mergeCell ref="B3:O3"/>
    <mergeCell ref="B4:O4"/>
    <mergeCell ref="B5:O5"/>
    <mergeCell ref="B6:O6"/>
    <mergeCell ref="B8:O8"/>
    <mergeCell ref="B9:O9"/>
    <mergeCell ref="B10:O10"/>
    <mergeCell ref="B21:O21"/>
    <mergeCell ref="B16:B20"/>
    <mergeCell ref="C17:D17"/>
    <mergeCell ref="F12:H13"/>
    <mergeCell ref="B14:H14"/>
    <mergeCell ref="D208:O208"/>
    <mergeCell ref="D209:O209"/>
    <mergeCell ref="D210:O210"/>
    <mergeCell ref="D211:O211"/>
    <mergeCell ref="D212:O212"/>
    <mergeCell ref="D213:O213"/>
    <mergeCell ref="D214:O214"/>
    <mergeCell ref="D215:O215"/>
    <mergeCell ref="D216:O216"/>
    <mergeCell ref="D217:O217"/>
    <mergeCell ref="D218:O218"/>
    <mergeCell ref="B239:O239"/>
    <mergeCell ref="D223:H223"/>
    <mergeCell ref="D224:H224"/>
    <mergeCell ref="D229:H229"/>
    <mergeCell ref="D227:H227"/>
    <mergeCell ref="D225:H225"/>
    <mergeCell ref="D226:H226"/>
    <mergeCell ref="D241:O241"/>
    <mergeCell ref="D242:O242"/>
    <mergeCell ref="D243:O243"/>
    <mergeCell ref="D244:O244"/>
    <mergeCell ref="D246:O246"/>
    <mergeCell ref="D247:O247"/>
    <mergeCell ref="D248:O248"/>
    <mergeCell ref="D249:O249"/>
    <mergeCell ref="D250:O250"/>
    <mergeCell ref="D251:O251"/>
    <mergeCell ref="D252:O252"/>
    <mergeCell ref="D253:O253"/>
    <mergeCell ref="D254:O254"/>
    <mergeCell ref="D255:O255"/>
    <mergeCell ref="D256:O256"/>
    <mergeCell ref="D257:O257"/>
    <mergeCell ref="D258:O258"/>
    <mergeCell ref="D259:O259"/>
    <mergeCell ref="E260:O260"/>
    <mergeCell ref="E261:O261"/>
    <mergeCell ref="D274:O274"/>
    <mergeCell ref="F271:O271"/>
    <mergeCell ref="D262:O262"/>
    <mergeCell ref="D263:O263"/>
    <mergeCell ref="D264:O264"/>
    <mergeCell ref="D265:O265"/>
    <mergeCell ref="D245:O245"/>
    <mergeCell ref="D280:O280"/>
    <mergeCell ref="D281:O281"/>
    <mergeCell ref="D276:O276"/>
    <mergeCell ref="D277:O277"/>
    <mergeCell ref="D278:O278"/>
    <mergeCell ref="D279:O279"/>
    <mergeCell ref="F272:O272"/>
    <mergeCell ref="D268:O268"/>
    <mergeCell ref="D273:O273"/>
  </mergeCells>
  <printOptions/>
  <pageMargins left="0.36" right="0.24" top="0.35" bottom="0.35" header="0.17" footer="0.17"/>
  <pageSetup horizontalDpi="600" verticalDpi="600" orientation="portrait" paperSize="9" r:id="rId1"/>
  <headerFooter alignWithMargins="0">
    <oddHeader>&amp;C&amp;8примечания к прайс-листу фабрики БелораВуд апрель 2017</oddHeader>
    <oddFooter>&amp;C&amp;"Times New Roman,обычный"&amp;8стр. &amp;P из &amp;N -х стр.</oddFooter>
  </headerFooter>
  <ignoredErrors>
    <ignoredError sqref="K150:O151 J149:O149 J139:J140 J142 H292 H294 H298 H300 H149:I151 G284:M287 G288 H139:I143 K139:O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349"/>
  <sheetViews>
    <sheetView tabSelected="1"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5.421875" style="123" customWidth="1"/>
    <col min="2" max="2" width="16.7109375" style="176" customWidth="1"/>
    <col min="3" max="3" width="9.421875" style="176" customWidth="1"/>
    <col min="4" max="4" width="3.00390625" style="176" customWidth="1"/>
    <col min="5" max="5" width="8.57421875" style="176" customWidth="1"/>
    <col min="6" max="6" width="2.57421875" style="176" customWidth="1"/>
    <col min="7" max="7" width="13.28125" style="176" customWidth="1"/>
    <col min="8" max="8" width="14.7109375" style="176" customWidth="1"/>
    <col min="9" max="9" width="16.421875" style="176" customWidth="1"/>
    <col min="10" max="16384" width="8.8515625" style="176" customWidth="1"/>
  </cols>
  <sheetData>
    <row r="1" spans="1:9" ht="12.75" customHeight="1">
      <c r="A1" s="9"/>
      <c r="B1" s="83"/>
      <c r="C1" s="797" t="s">
        <v>147</v>
      </c>
      <c r="D1" s="797"/>
      <c r="E1" s="797"/>
      <c r="F1" s="797"/>
      <c r="G1" s="797"/>
      <c r="H1" s="797"/>
      <c r="I1" s="797"/>
    </row>
    <row r="2" spans="1:9" ht="12.75" customHeight="1">
      <c r="A2" s="84"/>
      <c r="B2" s="84"/>
      <c r="C2" s="797" t="s">
        <v>73</v>
      </c>
      <c r="D2" s="797"/>
      <c r="E2" s="797"/>
      <c r="F2" s="797"/>
      <c r="G2" s="797"/>
      <c r="H2" s="797"/>
      <c r="I2" s="797"/>
    </row>
    <row r="3" spans="1:9" ht="12.75" customHeight="1">
      <c r="A3" s="84"/>
      <c r="B3" s="84"/>
      <c r="C3" s="798" t="s">
        <v>74</v>
      </c>
      <c r="D3" s="798"/>
      <c r="E3" s="798"/>
      <c r="F3" s="798"/>
      <c r="G3" s="798"/>
      <c r="H3" s="798"/>
      <c r="I3" s="798"/>
    </row>
    <row r="4" spans="1:9" ht="0.75" customHeight="1">
      <c r="A4" s="86"/>
      <c r="B4" s="86"/>
      <c r="C4" s="86"/>
      <c r="D4" s="86"/>
      <c r="E4" s="87"/>
      <c r="F4" s="385"/>
      <c r="G4" s="1"/>
      <c r="H4" s="28"/>
      <c r="I4" s="27"/>
    </row>
    <row r="5" spans="1:9" ht="9" customHeight="1">
      <c r="A5" s="84"/>
      <c r="B5" s="84"/>
      <c r="C5" s="84"/>
      <c r="D5" s="84"/>
      <c r="E5" s="85"/>
      <c r="F5" s="386"/>
      <c r="G5" s="140"/>
      <c r="H5" s="4"/>
      <c r="I5" s="7"/>
    </row>
    <row r="6" spans="1:9" ht="15" customHeight="1">
      <c r="A6" s="799" t="s">
        <v>154</v>
      </c>
      <c r="B6" s="799"/>
      <c r="C6" s="799"/>
      <c r="D6" s="799"/>
      <c r="E6" s="799"/>
      <c r="F6" s="799"/>
      <c r="G6" s="799"/>
      <c r="H6" s="799"/>
      <c r="I6" s="799"/>
    </row>
    <row r="7" spans="1:9" ht="12.75" customHeight="1">
      <c r="A7" s="796" t="s">
        <v>496</v>
      </c>
      <c r="B7" s="796"/>
      <c r="C7" s="796"/>
      <c r="D7" s="796"/>
      <c r="E7" s="796"/>
      <c r="F7" s="796"/>
      <c r="G7" s="796"/>
      <c r="H7" s="796"/>
      <c r="I7" s="796"/>
    </row>
    <row r="8" spans="1:9" ht="13.5" thickBot="1">
      <c r="A8" s="9"/>
      <c r="B8" s="9"/>
      <c r="C8" s="9"/>
      <c r="D8" s="9"/>
      <c r="E8" s="9"/>
      <c r="F8" s="387"/>
      <c r="G8" s="9"/>
      <c r="H8" s="9"/>
      <c r="I8" s="9"/>
    </row>
    <row r="9" spans="1:9" ht="9.75" customHeight="1" thickTop="1">
      <c r="A9" s="626" t="s">
        <v>155</v>
      </c>
      <c r="B9" s="627"/>
      <c r="C9" s="627"/>
      <c r="D9" s="627"/>
      <c r="E9" s="627"/>
      <c r="F9" s="627"/>
      <c r="G9" s="628"/>
      <c r="H9" s="622" t="s">
        <v>26</v>
      </c>
      <c r="I9" s="623"/>
    </row>
    <row r="10" spans="1:9" ht="9.75" customHeight="1" thickBot="1">
      <c r="A10" s="629"/>
      <c r="B10" s="630"/>
      <c r="C10" s="630"/>
      <c r="D10" s="630"/>
      <c r="E10" s="630"/>
      <c r="F10" s="630"/>
      <c r="G10" s="631"/>
      <c r="H10" s="335" t="s">
        <v>111</v>
      </c>
      <c r="I10" s="249" t="s">
        <v>484</v>
      </c>
    </row>
    <row r="11" spans="1:9" ht="10.5" customHeight="1" thickTop="1">
      <c r="A11" s="624" t="s">
        <v>48</v>
      </c>
      <c r="B11" s="632" t="s">
        <v>140</v>
      </c>
      <c r="C11" s="718" t="s">
        <v>198</v>
      </c>
      <c r="D11" s="716" t="s">
        <v>28</v>
      </c>
      <c r="E11" s="718" t="s">
        <v>0</v>
      </c>
      <c r="F11" s="795"/>
      <c r="G11" s="795"/>
      <c r="H11" s="105">
        <v>32460</v>
      </c>
      <c r="I11" s="106">
        <f>H11+10450</f>
        <v>42910</v>
      </c>
    </row>
    <row r="12" spans="1:9" ht="10.5" customHeight="1">
      <c r="A12" s="624"/>
      <c r="B12" s="632"/>
      <c r="C12" s="718"/>
      <c r="D12" s="716"/>
      <c r="E12" s="718"/>
      <c r="F12" s="732" t="s">
        <v>129</v>
      </c>
      <c r="G12" s="19">
        <v>8</v>
      </c>
      <c r="H12" s="107">
        <v>44570</v>
      </c>
      <c r="I12" s="108">
        <f aca="true" t="shared" si="0" ref="I12:I64">H12+10450</f>
        <v>55020</v>
      </c>
    </row>
    <row r="13" spans="1:9" ht="10.5" customHeight="1">
      <c r="A13" s="624"/>
      <c r="B13" s="632"/>
      <c r="C13" s="718"/>
      <c r="D13" s="716"/>
      <c r="E13" s="718"/>
      <c r="F13" s="732"/>
      <c r="G13" s="16" t="s">
        <v>126</v>
      </c>
      <c r="H13" s="90">
        <v>39980</v>
      </c>
      <c r="I13" s="91">
        <f t="shared" si="0"/>
        <v>50430</v>
      </c>
    </row>
    <row r="14" spans="1:9" ht="10.5" customHeight="1">
      <c r="A14" s="624"/>
      <c r="B14" s="632"/>
      <c r="C14" s="718"/>
      <c r="D14" s="716"/>
      <c r="E14" s="718"/>
      <c r="F14" s="732"/>
      <c r="G14" s="20" t="s">
        <v>127</v>
      </c>
      <c r="H14" s="90">
        <v>50660</v>
      </c>
      <c r="I14" s="91">
        <f t="shared" si="0"/>
        <v>61110</v>
      </c>
    </row>
    <row r="15" spans="1:9" ht="10.5" customHeight="1">
      <c r="A15" s="624"/>
      <c r="B15" s="632"/>
      <c r="C15" s="718"/>
      <c r="D15" s="716"/>
      <c r="E15" s="718"/>
      <c r="F15" s="732"/>
      <c r="G15" s="21" t="s">
        <v>128</v>
      </c>
      <c r="H15" s="90">
        <v>43030</v>
      </c>
      <c r="I15" s="91">
        <f t="shared" si="0"/>
        <v>53480</v>
      </c>
    </row>
    <row r="16" spans="1:9" ht="10.5" customHeight="1" thickBot="1">
      <c r="A16" s="624"/>
      <c r="B16" s="632"/>
      <c r="C16" s="718"/>
      <c r="D16" s="716"/>
      <c r="E16" s="719"/>
      <c r="F16" s="401" t="s">
        <v>138</v>
      </c>
      <c r="G16" s="401"/>
      <c r="H16" s="97">
        <v>48120</v>
      </c>
      <c r="I16" s="98">
        <f t="shared" si="0"/>
        <v>58570</v>
      </c>
    </row>
    <row r="17" spans="1:9" ht="10.5" customHeight="1">
      <c r="A17" s="624"/>
      <c r="B17" s="632"/>
      <c r="C17" s="718"/>
      <c r="D17" s="716"/>
      <c r="E17" s="18"/>
      <c r="F17" s="732" t="s">
        <v>332</v>
      </c>
      <c r="G17" s="19">
        <v>11</v>
      </c>
      <c r="H17" s="107">
        <v>28230</v>
      </c>
      <c r="I17" s="108">
        <f t="shared" si="0"/>
        <v>38680</v>
      </c>
    </row>
    <row r="18" spans="1:9" ht="10.5" customHeight="1">
      <c r="A18" s="624"/>
      <c r="B18" s="632"/>
      <c r="C18" s="718"/>
      <c r="D18" s="716"/>
      <c r="E18" s="18"/>
      <c r="F18" s="742"/>
      <c r="G18" s="81" t="s">
        <v>330</v>
      </c>
      <c r="H18" s="109">
        <v>28990</v>
      </c>
      <c r="I18" s="110">
        <f t="shared" si="0"/>
        <v>39440</v>
      </c>
    </row>
    <row r="19" spans="1:9" ht="10.5" customHeight="1">
      <c r="A19" s="624"/>
      <c r="B19" s="632"/>
      <c r="C19" s="718"/>
      <c r="D19" s="716"/>
      <c r="E19" s="745" t="s">
        <v>1</v>
      </c>
      <c r="F19" s="655" t="s">
        <v>71</v>
      </c>
      <c r="G19" s="655"/>
      <c r="H19" s="159">
        <v>28230</v>
      </c>
      <c r="I19" s="160">
        <f t="shared" si="0"/>
        <v>38680</v>
      </c>
    </row>
    <row r="20" spans="1:9" ht="10.5" customHeight="1">
      <c r="A20" s="624"/>
      <c r="B20" s="632"/>
      <c r="C20" s="718"/>
      <c r="D20" s="716"/>
      <c r="E20" s="746"/>
      <c r="F20" s="731" t="s">
        <v>71</v>
      </c>
      <c r="G20" s="26" t="s">
        <v>39</v>
      </c>
      <c r="H20" s="107">
        <v>30050</v>
      </c>
      <c r="I20" s="108">
        <f t="shared" si="0"/>
        <v>40500</v>
      </c>
    </row>
    <row r="21" spans="1:9" ht="10.5" customHeight="1">
      <c r="A21" s="624"/>
      <c r="B21" s="632"/>
      <c r="C21" s="718"/>
      <c r="D21" s="716"/>
      <c r="E21" s="746"/>
      <c r="F21" s="732"/>
      <c r="G21" s="16">
        <v>3.7</v>
      </c>
      <c r="H21" s="90">
        <v>28990</v>
      </c>
      <c r="I21" s="91">
        <f t="shared" si="0"/>
        <v>39440</v>
      </c>
    </row>
    <row r="22" spans="1:9" ht="10.5" customHeight="1">
      <c r="A22" s="624"/>
      <c r="B22" s="632"/>
      <c r="C22" s="718"/>
      <c r="D22" s="716"/>
      <c r="E22" s="746"/>
      <c r="F22" s="732"/>
      <c r="G22" s="104" t="s">
        <v>58</v>
      </c>
      <c r="H22" s="109">
        <v>30920</v>
      </c>
      <c r="I22" s="110">
        <f t="shared" si="0"/>
        <v>41370</v>
      </c>
    </row>
    <row r="23" spans="1:9" ht="10.5" customHeight="1">
      <c r="A23" s="624"/>
      <c r="B23" s="632"/>
      <c r="C23" s="718"/>
      <c r="D23" s="716"/>
      <c r="E23" s="746"/>
      <c r="F23" s="391"/>
      <c r="G23" s="141" t="s">
        <v>59</v>
      </c>
      <c r="H23" s="159">
        <v>30200</v>
      </c>
      <c r="I23" s="160">
        <f t="shared" si="0"/>
        <v>40650</v>
      </c>
    </row>
    <row r="24" spans="1:9" ht="10.5" customHeight="1">
      <c r="A24" s="624"/>
      <c r="B24" s="632"/>
      <c r="C24" s="718"/>
      <c r="D24" s="716"/>
      <c r="E24" s="746"/>
      <c r="F24" s="731" t="s">
        <v>59</v>
      </c>
      <c r="G24" s="26" t="s">
        <v>39</v>
      </c>
      <c r="H24" s="107">
        <v>31220</v>
      </c>
      <c r="I24" s="108">
        <f t="shared" si="0"/>
        <v>41670</v>
      </c>
    </row>
    <row r="25" spans="1:9" ht="10.5" customHeight="1">
      <c r="A25" s="624"/>
      <c r="B25" s="632"/>
      <c r="C25" s="718"/>
      <c r="D25" s="716"/>
      <c r="E25" s="746"/>
      <c r="F25" s="732"/>
      <c r="G25" s="16">
        <v>3.7</v>
      </c>
      <c r="H25" s="90">
        <v>30620</v>
      </c>
      <c r="I25" s="91">
        <f t="shared" si="0"/>
        <v>41070</v>
      </c>
    </row>
    <row r="26" spans="1:9" ht="10.5" customHeight="1" thickBot="1">
      <c r="A26" s="624"/>
      <c r="B26" s="632"/>
      <c r="C26" s="778"/>
      <c r="D26" s="776"/>
      <c r="E26" s="755"/>
      <c r="F26" s="756"/>
      <c r="G26" s="298" t="s">
        <v>58</v>
      </c>
      <c r="H26" s="309">
        <v>31670</v>
      </c>
      <c r="I26" s="299">
        <f t="shared" si="0"/>
        <v>42120</v>
      </c>
    </row>
    <row r="27" spans="1:9" ht="10.5" customHeight="1" thickBot="1" thickTop="1">
      <c r="A27" s="624"/>
      <c r="B27" s="632"/>
      <c r="C27" s="718">
        <v>3</v>
      </c>
      <c r="D27" s="716" t="s">
        <v>28</v>
      </c>
      <c r="E27" s="300" t="s">
        <v>0</v>
      </c>
      <c r="F27" s="392"/>
      <c r="G27" s="301"/>
      <c r="H27" s="378">
        <v>34240</v>
      </c>
      <c r="I27" s="302">
        <f t="shared" si="0"/>
        <v>44690</v>
      </c>
    </row>
    <row r="28" spans="1:9" ht="10.5" customHeight="1">
      <c r="A28" s="624"/>
      <c r="B28" s="632"/>
      <c r="C28" s="718"/>
      <c r="D28" s="716"/>
      <c r="E28" s="18"/>
      <c r="F28" s="732" t="s">
        <v>332</v>
      </c>
      <c r="G28" s="19">
        <v>11</v>
      </c>
      <c r="H28" s="107">
        <v>29780</v>
      </c>
      <c r="I28" s="108">
        <f t="shared" si="0"/>
        <v>40230</v>
      </c>
    </row>
    <row r="29" spans="1:9" ht="10.5" customHeight="1">
      <c r="A29" s="624"/>
      <c r="B29" s="632"/>
      <c r="C29" s="718"/>
      <c r="D29" s="716"/>
      <c r="E29" s="18"/>
      <c r="F29" s="742"/>
      <c r="G29" s="7" t="s">
        <v>330</v>
      </c>
      <c r="H29" s="109">
        <v>30580</v>
      </c>
      <c r="I29" s="110">
        <f t="shared" si="0"/>
        <v>41030</v>
      </c>
    </row>
    <row r="30" spans="1:9" ht="10.5" customHeight="1">
      <c r="A30" s="624"/>
      <c r="B30" s="632"/>
      <c r="C30" s="718"/>
      <c r="D30" s="716"/>
      <c r="E30" s="745" t="s">
        <v>141</v>
      </c>
      <c r="F30" s="389"/>
      <c r="G30" s="141" t="s">
        <v>71</v>
      </c>
      <c r="H30" s="159">
        <v>29780</v>
      </c>
      <c r="I30" s="160">
        <f t="shared" si="0"/>
        <v>40230</v>
      </c>
    </row>
    <row r="31" spans="1:9" ht="10.5" customHeight="1">
      <c r="A31" s="624"/>
      <c r="B31" s="632"/>
      <c r="C31" s="718"/>
      <c r="D31" s="716"/>
      <c r="E31" s="746"/>
      <c r="F31" s="731" t="s">
        <v>71</v>
      </c>
      <c r="G31" s="19" t="s">
        <v>39</v>
      </c>
      <c r="H31" s="107">
        <v>31700</v>
      </c>
      <c r="I31" s="108">
        <f t="shared" si="0"/>
        <v>42150</v>
      </c>
    </row>
    <row r="32" spans="1:9" ht="10.5" customHeight="1">
      <c r="A32" s="624"/>
      <c r="B32" s="632"/>
      <c r="C32" s="718"/>
      <c r="D32" s="716"/>
      <c r="E32" s="746"/>
      <c r="F32" s="732"/>
      <c r="G32" s="16">
        <v>3.7</v>
      </c>
      <c r="H32" s="90">
        <v>30580</v>
      </c>
      <c r="I32" s="91">
        <f t="shared" si="0"/>
        <v>41030</v>
      </c>
    </row>
    <row r="33" spans="1:9" ht="10.5" customHeight="1">
      <c r="A33" s="624"/>
      <c r="B33" s="632"/>
      <c r="C33" s="718"/>
      <c r="D33" s="716"/>
      <c r="E33" s="746"/>
      <c r="F33" s="742"/>
      <c r="G33" s="134" t="s">
        <v>58</v>
      </c>
      <c r="H33" s="109">
        <v>32620</v>
      </c>
      <c r="I33" s="110">
        <f t="shared" si="0"/>
        <v>43070</v>
      </c>
    </row>
    <row r="34" spans="1:9" ht="10.5" customHeight="1">
      <c r="A34" s="624"/>
      <c r="B34" s="632"/>
      <c r="C34" s="718"/>
      <c r="D34" s="716"/>
      <c r="E34" s="746"/>
      <c r="F34" s="389"/>
      <c r="G34" s="81" t="s">
        <v>59</v>
      </c>
      <c r="H34" s="159">
        <v>31860</v>
      </c>
      <c r="I34" s="160">
        <f t="shared" si="0"/>
        <v>42310</v>
      </c>
    </row>
    <row r="35" spans="1:9" ht="10.5" customHeight="1">
      <c r="A35" s="624"/>
      <c r="B35" s="632"/>
      <c r="C35" s="718"/>
      <c r="D35" s="716"/>
      <c r="E35" s="746"/>
      <c r="F35" s="732" t="s">
        <v>59</v>
      </c>
      <c r="G35" s="19" t="s">
        <v>39</v>
      </c>
      <c r="H35" s="107">
        <v>32920</v>
      </c>
      <c r="I35" s="108">
        <f t="shared" si="0"/>
        <v>43370</v>
      </c>
    </row>
    <row r="36" spans="1:9" ht="10.5" customHeight="1">
      <c r="A36" s="624"/>
      <c r="B36" s="632"/>
      <c r="C36" s="718"/>
      <c r="D36" s="716"/>
      <c r="E36" s="746"/>
      <c r="F36" s="732"/>
      <c r="G36" s="16">
        <v>3.7</v>
      </c>
      <c r="H36" s="90">
        <v>32310</v>
      </c>
      <c r="I36" s="91">
        <f t="shared" si="0"/>
        <v>42760</v>
      </c>
    </row>
    <row r="37" spans="1:9" ht="10.5" customHeight="1" thickBot="1">
      <c r="A37" s="624"/>
      <c r="B37" s="673"/>
      <c r="C37" s="778"/>
      <c r="D37" s="776"/>
      <c r="E37" s="755"/>
      <c r="F37" s="756"/>
      <c r="G37" s="298" t="s">
        <v>58</v>
      </c>
      <c r="H37" s="309">
        <v>33410</v>
      </c>
      <c r="I37" s="299">
        <f t="shared" si="0"/>
        <v>43860</v>
      </c>
    </row>
    <row r="38" spans="1:9" ht="10.5" customHeight="1" thickTop="1">
      <c r="A38" s="624"/>
      <c r="B38" s="640" t="s">
        <v>130</v>
      </c>
      <c r="C38" s="642" t="s">
        <v>198</v>
      </c>
      <c r="D38" s="644" t="s">
        <v>28</v>
      </c>
      <c r="E38" s="642" t="s">
        <v>0</v>
      </c>
      <c r="F38" s="770"/>
      <c r="G38" s="770"/>
      <c r="H38" s="315">
        <v>30107</v>
      </c>
      <c r="I38" s="304">
        <f t="shared" si="0"/>
        <v>40557</v>
      </c>
    </row>
    <row r="39" spans="1:9" ht="10.5" customHeight="1">
      <c r="A39" s="624"/>
      <c r="B39" s="632"/>
      <c r="C39" s="718"/>
      <c r="D39" s="716"/>
      <c r="E39" s="718"/>
      <c r="F39" s="732" t="s">
        <v>129</v>
      </c>
      <c r="G39" s="19">
        <v>8</v>
      </c>
      <c r="H39" s="107">
        <v>41990</v>
      </c>
      <c r="I39" s="108">
        <f t="shared" si="0"/>
        <v>52440</v>
      </c>
    </row>
    <row r="40" spans="1:9" ht="10.5" customHeight="1">
      <c r="A40" s="624"/>
      <c r="B40" s="632"/>
      <c r="C40" s="718"/>
      <c r="D40" s="716"/>
      <c r="E40" s="718"/>
      <c r="F40" s="732"/>
      <c r="G40" s="16" t="s">
        <v>126</v>
      </c>
      <c r="H40" s="90">
        <v>37430</v>
      </c>
      <c r="I40" s="91">
        <f t="shared" si="0"/>
        <v>47880</v>
      </c>
    </row>
    <row r="41" spans="1:9" ht="10.5" customHeight="1">
      <c r="A41" s="624"/>
      <c r="B41" s="632"/>
      <c r="C41" s="718"/>
      <c r="D41" s="716"/>
      <c r="E41" s="718"/>
      <c r="F41" s="732"/>
      <c r="G41" s="20" t="s">
        <v>127</v>
      </c>
      <c r="H41" s="90">
        <v>48080</v>
      </c>
      <c r="I41" s="91">
        <f t="shared" si="0"/>
        <v>58530</v>
      </c>
    </row>
    <row r="42" spans="1:9" ht="10.5" customHeight="1">
      <c r="A42" s="624"/>
      <c r="B42" s="632"/>
      <c r="C42" s="718"/>
      <c r="D42" s="716"/>
      <c r="E42" s="718"/>
      <c r="F42" s="732"/>
      <c r="G42" s="21" t="s">
        <v>128</v>
      </c>
      <c r="H42" s="109">
        <v>40480</v>
      </c>
      <c r="I42" s="110">
        <f t="shared" si="0"/>
        <v>50930</v>
      </c>
    </row>
    <row r="43" spans="1:9" ht="10.5" customHeight="1" thickBot="1">
      <c r="A43" s="624"/>
      <c r="B43" s="632"/>
      <c r="C43" s="718"/>
      <c r="D43" s="716"/>
      <c r="E43" s="719"/>
      <c r="F43" s="401" t="s">
        <v>138</v>
      </c>
      <c r="G43" s="401"/>
      <c r="H43" s="177">
        <v>48080</v>
      </c>
      <c r="I43" s="175">
        <f t="shared" si="0"/>
        <v>58530</v>
      </c>
    </row>
    <row r="44" spans="1:9" ht="10.5" customHeight="1">
      <c r="A44" s="624"/>
      <c r="B44" s="632"/>
      <c r="C44" s="718"/>
      <c r="D44" s="716"/>
      <c r="E44" s="18"/>
      <c r="F44" s="732" t="s">
        <v>332</v>
      </c>
      <c r="G44" s="19">
        <v>11</v>
      </c>
      <c r="H44" s="107">
        <v>26180</v>
      </c>
      <c r="I44" s="108">
        <f t="shared" si="0"/>
        <v>36630</v>
      </c>
    </row>
    <row r="45" spans="1:9" ht="10.5" customHeight="1">
      <c r="A45" s="624"/>
      <c r="B45" s="632"/>
      <c r="C45" s="718"/>
      <c r="D45" s="716"/>
      <c r="E45" s="18"/>
      <c r="F45" s="742"/>
      <c r="G45" s="81" t="s">
        <v>330</v>
      </c>
      <c r="H45" s="109">
        <v>26880</v>
      </c>
      <c r="I45" s="110">
        <f t="shared" si="0"/>
        <v>37330</v>
      </c>
    </row>
    <row r="46" spans="1:9" ht="10.5" customHeight="1">
      <c r="A46" s="624"/>
      <c r="B46" s="632"/>
      <c r="C46" s="718"/>
      <c r="D46" s="716"/>
      <c r="E46" s="745" t="s">
        <v>1</v>
      </c>
      <c r="F46" s="389"/>
      <c r="G46" s="81" t="s">
        <v>71</v>
      </c>
      <c r="H46" s="159">
        <v>26180</v>
      </c>
      <c r="I46" s="160">
        <f t="shared" si="0"/>
        <v>36630</v>
      </c>
    </row>
    <row r="47" spans="1:9" ht="10.5" customHeight="1">
      <c r="A47" s="624"/>
      <c r="B47" s="632"/>
      <c r="C47" s="718"/>
      <c r="D47" s="716"/>
      <c r="E47" s="746"/>
      <c r="F47" s="731" t="s">
        <v>71</v>
      </c>
      <c r="G47" s="26" t="s">
        <v>39</v>
      </c>
      <c r="H47" s="107">
        <v>27870</v>
      </c>
      <c r="I47" s="108">
        <f t="shared" si="0"/>
        <v>38320</v>
      </c>
    </row>
    <row r="48" spans="1:9" ht="10.5" customHeight="1">
      <c r="A48" s="624"/>
      <c r="B48" s="632"/>
      <c r="C48" s="718"/>
      <c r="D48" s="716"/>
      <c r="E48" s="746"/>
      <c r="F48" s="732"/>
      <c r="G48" s="16">
        <v>3.7</v>
      </c>
      <c r="H48" s="90">
        <v>26880</v>
      </c>
      <c r="I48" s="91">
        <f t="shared" si="0"/>
        <v>37330</v>
      </c>
    </row>
    <row r="49" spans="1:9" ht="10.5" customHeight="1">
      <c r="A49" s="624"/>
      <c r="B49" s="632"/>
      <c r="C49" s="718"/>
      <c r="D49" s="716"/>
      <c r="E49" s="746"/>
      <c r="F49" s="742"/>
      <c r="G49" s="134" t="s">
        <v>58</v>
      </c>
      <c r="H49" s="109">
        <v>28680</v>
      </c>
      <c r="I49" s="110">
        <f t="shared" si="0"/>
        <v>39130</v>
      </c>
    </row>
    <row r="50" spans="1:9" ht="10.5" customHeight="1">
      <c r="A50" s="624"/>
      <c r="B50" s="632"/>
      <c r="C50" s="718"/>
      <c r="D50" s="716"/>
      <c r="E50" s="746"/>
      <c r="F50" s="389"/>
      <c r="G50" s="7" t="s">
        <v>59</v>
      </c>
      <c r="H50" s="159">
        <v>28010</v>
      </c>
      <c r="I50" s="160">
        <f t="shared" si="0"/>
        <v>38460</v>
      </c>
    </row>
    <row r="51" spans="1:9" ht="10.5" customHeight="1">
      <c r="A51" s="624"/>
      <c r="B51" s="632"/>
      <c r="C51" s="718"/>
      <c r="D51" s="716"/>
      <c r="E51" s="746"/>
      <c r="F51" s="732" t="s">
        <v>59</v>
      </c>
      <c r="G51" s="26" t="s">
        <v>39</v>
      </c>
      <c r="H51" s="107">
        <v>28950</v>
      </c>
      <c r="I51" s="108">
        <f t="shared" si="0"/>
        <v>39400</v>
      </c>
    </row>
    <row r="52" spans="1:9" ht="10.5" customHeight="1">
      <c r="A52" s="624"/>
      <c r="B52" s="632"/>
      <c r="C52" s="718"/>
      <c r="D52" s="716"/>
      <c r="E52" s="746"/>
      <c r="F52" s="732"/>
      <c r="G52" s="16">
        <v>3.7</v>
      </c>
      <c r="H52" s="90">
        <v>28400</v>
      </c>
      <c r="I52" s="91">
        <f t="shared" si="0"/>
        <v>38850</v>
      </c>
    </row>
    <row r="53" spans="1:9" ht="10.5" customHeight="1" thickBot="1">
      <c r="A53" s="624"/>
      <c r="B53" s="632"/>
      <c r="C53" s="778"/>
      <c r="D53" s="776"/>
      <c r="E53" s="755"/>
      <c r="F53" s="756"/>
      <c r="G53" s="298" t="s">
        <v>58</v>
      </c>
      <c r="H53" s="309">
        <v>29370</v>
      </c>
      <c r="I53" s="299">
        <f t="shared" si="0"/>
        <v>39820</v>
      </c>
    </row>
    <row r="54" spans="1:9" ht="10.5" customHeight="1" thickBot="1" thickTop="1">
      <c r="A54" s="624"/>
      <c r="B54" s="632"/>
      <c r="C54" s="718">
        <v>3</v>
      </c>
      <c r="D54" s="716" t="s">
        <v>28</v>
      </c>
      <c r="E54" s="235" t="s">
        <v>0</v>
      </c>
      <c r="F54" s="557"/>
      <c r="G54" s="557"/>
      <c r="H54" s="378">
        <v>31770</v>
      </c>
      <c r="I54" s="302">
        <f t="shared" si="0"/>
        <v>42220</v>
      </c>
    </row>
    <row r="55" spans="1:9" ht="10.5" customHeight="1">
      <c r="A55" s="624"/>
      <c r="B55" s="632"/>
      <c r="C55" s="718"/>
      <c r="D55" s="716"/>
      <c r="E55" s="132"/>
      <c r="F55" s="792" t="s">
        <v>332</v>
      </c>
      <c r="G55" s="173">
        <v>11</v>
      </c>
      <c r="H55" s="107">
        <v>27620</v>
      </c>
      <c r="I55" s="108">
        <f t="shared" si="0"/>
        <v>38070</v>
      </c>
    </row>
    <row r="56" spans="1:9" ht="10.5" customHeight="1">
      <c r="A56" s="624"/>
      <c r="B56" s="632"/>
      <c r="C56" s="718"/>
      <c r="D56" s="716"/>
      <c r="E56" s="18"/>
      <c r="F56" s="793"/>
      <c r="G56" s="134" t="s">
        <v>330</v>
      </c>
      <c r="H56" s="109">
        <v>28370</v>
      </c>
      <c r="I56" s="110">
        <f t="shared" si="0"/>
        <v>38820</v>
      </c>
    </row>
    <row r="57" spans="1:9" ht="10.5" customHeight="1">
      <c r="A57" s="624"/>
      <c r="B57" s="632"/>
      <c r="C57" s="718"/>
      <c r="D57" s="716"/>
      <c r="E57" s="745" t="s">
        <v>141</v>
      </c>
      <c r="F57" s="389"/>
      <c r="G57" s="81" t="s">
        <v>71</v>
      </c>
      <c r="H57" s="159">
        <v>27620</v>
      </c>
      <c r="I57" s="160">
        <f t="shared" si="0"/>
        <v>38070</v>
      </c>
    </row>
    <row r="58" spans="1:9" ht="10.5" customHeight="1">
      <c r="A58" s="624"/>
      <c r="B58" s="632"/>
      <c r="C58" s="718"/>
      <c r="D58" s="716"/>
      <c r="E58" s="746"/>
      <c r="F58" s="731" t="s">
        <v>71</v>
      </c>
      <c r="G58" s="26" t="s">
        <v>39</v>
      </c>
      <c r="H58" s="107">
        <v>29410</v>
      </c>
      <c r="I58" s="108">
        <f t="shared" si="0"/>
        <v>39860</v>
      </c>
    </row>
    <row r="59" spans="1:9" ht="10.5" customHeight="1">
      <c r="A59" s="624"/>
      <c r="B59" s="632"/>
      <c r="C59" s="718"/>
      <c r="D59" s="716"/>
      <c r="E59" s="746"/>
      <c r="F59" s="732"/>
      <c r="G59" s="16">
        <v>3.7</v>
      </c>
      <c r="H59" s="90">
        <v>28370</v>
      </c>
      <c r="I59" s="91">
        <f t="shared" si="0"/>
        <v>38820</v>
      </c>
    </row>
    <row r="60" spans="1:9" ht="10.5" customHeight="1">
      <c r="A60" s="624"/>
      <c r="B60" s="632"/>
      <c r="C60" s="718"/>
      <c r="D60" s="716"/>
      <c r="E60" s="746"/>
      <c r="F60" s="742"/>
      <c r="G60" s="134" t="s">
        <v>58</v>
      </c>
      <c r="H60" s="109">
        <v>30260</v>
      </c>
      <c r="I60" s="110">
        <f t="shared" si="0"/>
        <v>40710</v>
      </c>
    </row>
    <row r="61" spans="1:9" ht="10.5" customHeight="1">
      <c r="A61" s="624"/>
      <c r="B61" s="632"/>
      <c r="C61" s="718"/>
      <c r="D61" s="716"/>
      <c r="E61" s="746"/>
      <c r="F61" s="389"/>
      <c r="G61" s="81" t="s">
        <v>59</v>
      </c>
      <c r="H61" s="159">
        <v>29560</v>
      </c>
      <c r="I61" s="160">
        <f t="shared" si="0"/>
        <v>40010</v>
      </c>
    </row>
    <row r="62" spans="1:9" ht="10.5" customHeight="1">
      <c r="A62" s="624"/>
      <c r="B62" s="632"/>
      <c r="C62" s="718"/>
      <c r="D62" s="716"/>
      <c r="E62" s="746"/>
      <c r="F62" s="732" t="s">
        <v>59</v>
      </c>
      <c r="G62" s="19" t="s">
        <v>39</v>
      </c>
      <c r="H62" s="107">
        <v>30550</v>
      </c>
      <c r="I62" s="108">
        <f t="shared" si="0"/>
        <v>41000</v>
      </c>
    </row>
    <row r="63" spans="1:9" ht="10.5" customHeight="1">
      <c r="A63" s="624"/>
      <c r="B63" s="632"/>
      <c r="C63" s="718"/>
      <c r="D63" s="716"/>
      <c r="E63" s="746"/>
      <c r="F63" s="732"/>
      <c r="G63" s="16">
        <v>3.7</v>
      </c>
      <c r="H63" s="90">
        <v>29980</v>
      </c>
      <c r="I63" s="91">
        <f t="shared" si="0"/>
        <v>40430</v>
      </c>
    </row>
    <row r="64" spans="1:9" ht="10.5" customHeight="1" thickBot="1">
      <c r="A64" s="624"/>
      <c r="B64" s="632"/>
      <c r="C64" s="718"/>
      <c r="D64" s="716"/>
      <c r="E64" s="794"/>
      <c r="F64" s="732"/>
      <c r="G64" s="104" t="s">
        <v>58</v>
      </c>
      <c r="H64" s="109">
        <v>31000</v>
      </c>
      <c r="I64" s="110">
        <f t="shared" si="0"/>
        <v>41450</v>
      </c>
    </row>
    <row r="65" spans="1:9" ht="10.5" customHeight="1" thickBot="1" thickTop="1">
      <c r="A65" s="624"/>
      <c r="B65" s="640" t="s">
        <v>209</v>
      </c>
      <c r="C65" s="642" t="s">
        <v>198</v>
      </c>
      <c r="D65" s="644" t="s">
        <v>28</v>
      </c>
      <c r="E65" s="300" t="s">
        <v>0</v>
      </c>
      <c r="F65" s="751"/>
      <c r="G65" s="751"/>
      <c r="H65" s="783">
        <v>60980</v>
      </c>
      <c r="I65" s="786">
        <f>H65+10450*1.1</f>
        <v>72475</v>
      </c>
    </row>
    <row r="66" spans="1:9" ht="10.5" customHeight="1">
      <c r="A66" s="624"/>
      <c r="B66" s="632"/>
      <c r="C66" s="718"/>
      <c r="D66" s="716"/>
      <c r="E66" s="18"/>
      <c r="F66" s="759" t="s">
        <v>332</v>
      </c>
      <c r="G66" s="173">
        <v>11</v>
      </c>
      <c r="H66" s="784"/>
      <c r="I66" s="739"/>
    </row>
    <row r="67" spans="1:9" ht="10.5" customHeight="1">
      <c r="A67" s="624"/>
      <c r="B67" s="632"/>
      <c r="C67" s="718"/>
      <c r="D67" s="716"/>
      <c r="E67" s="18"/>
      <c r="F67" s="742"/>
      <c r="G67" s="81" t="s">
        <v>330</v>
      </c>
      <c r="H67" s="784"/>
      <c r="I67" s="739"/>
    </row>
    <row r="68" spans="1:9" ht="10.5" customHeight="1">
      <c r="A68" s="624"/>
      <c r="B68" s="632"/>
      <c r="C68" s="718"/>
      <c r="D68" s="716"/>
      <c r="E68" s="745" t="s">
        <v>1</v>
      </c>
      <c r="F68" s="787" t="s">
        <v>71</v>
      </c>
      <c r="G68" s="19" t="s">
        <v>71</v>
      </c>
      <c r="H68" s="784"/>
      <c r="I68" s="739"/>
    </row>
    <row r="69" spans="1:9" ht="10.5" customHeight="1">
      <c r="A69" s="624"/>
      <c r="B69" s="632"/>
      <c r="C69" s="718"/>
      <c r="D69" s="716"/>
      <c r="E69" s="746"/>
      <c r="F69" s="788"/>
      <c r="G69" s="16" t="s">
        <v>314</v>
      </c>
      <c r="H69" s="784"/>
      <c r="I69" s="739"/>
    </row>
    <row r="70" spans="1:9" ht="10.5" customHeight="1">
      <c r="A70" s="624"/>
      <c r="B70" s="632"/>
      <c r="C70" s="718"/>
      <c r="D70" s="716"/>
      <c r="E70" s="746"/>
      <c r="F70" s="789"/>
      <c r="G70" s="104" t="s">
        <v>315</v>
      </c>
      <c r="H70" s="784"/>
      <c r="I70" s="739"/>
    </row>
    <row r="71" spans="1:9" ht="10.5" customHeight="1">
      <c r="A71" s="624"/>
      <c r="B71" s="632"/>
      <c r="C71" s="718"/>
      <c r="D71" s="716"/>
      <c r="E71" s="746"/>
      <c r="F71" s="790" t="s">
        <v>59</v>
      </c>
      <c r="G71" s="26" t="s">
        <v>59</v>
      </c>
      <c r="H71" s="784"/>
      <c r="I71" s="739"/>
    </row>
    <row r="72" spans="1:9" ht="10.5" customHeight="1">
      <c r="A72" s="624"/>
      <c r="B72" s="632"/>
      <c r="C72" s="718"/>
      <c r="D72" s="716"/>
      <c r="E72" s="746"/>
      <c r="F72" s="788"/>
      <c r="G72" s="16" t="s">
        <v>316</v>
      </c>
      <c r="H72" s="784"/>
      <c r="I72" s="739"/>
    </row>
    <row r="73" spans="1:9" ht="10.5" customHeight="1" thickBot="1">
      <c r="A73" s="624"/>
      <c r="B73" s="673"/>
      <c r="C73" s="778"/>
      <c r="D73" s="776"/>
      <c r="E73" s="755"/>
      <c r="F73" s="791"/>
      <c r="G73" s="298" t="s">
        <v>315</v>
      </c>
      <c r="H73" s="785"/>
      <c r="I73" s="750"/>
    </row>
    <row r="74" spans="1:9" ht="13.5" customHeight="1" thickTop="1">
      <c r="A74" s="624"/>
      <c r="B74" s="640" t="s">
        <v>230</v>
      </c>
      <c r="C74" s="642">
        <v>1.2</v>
      </c>
      <c r="D74" s="644" t="s">
        <v>28</v>
      </c>
      <c r="E74" s="305" t="s">
        <v>231</v>
      </c>
      <c r="F74" s="394"/>
      <c r="G74" s="306"/>
      <c r="H74" s="315">
        <v>26140</v>
      </c>
      <c r="I74" s="316">
        <f>H74+10450*1.1</f>
        <v>37635</v>
      </c>
    </row>
    <row r="75" spans="1:9" ht="15" customHeight="1" thickBot="1">
      <c r="A75" s="625"/>
      <c r="B75" s="641"/>
      <c r="C75" s="643"/>
      <c r="D75" s="645"/>
      <c r="E75" s="126" t="s">
        <v>0</v>
      </c>
      <c r="F75" s="250"/>
      <c r="G75" s="130"/>
      <c r="H75" s="383">
        <v>22620</v>
      </c>
      <c r="I75" s="384">
        <f>H75+10450*1.1</f>
        <v>34115</v>
      </c>
    </row>
    <row r="76" spans="1:9" ht="9.75" customHeight="1" thickTop="1">
      <c r="A76" s="46"/>
      <c r="B76" s="154"/>
      <c r="C76" s="30"/>
      <c r="D76" s="127"/>
      <c r="E76" s="30"/>
      <c r="F76" s="395"/>
      <c r="G76" s="129"/>
      <c r="H76" s="116"/>
      <c r="I76" s="116"/>
    </row>
    <row r="77" spans="1:9" ht="9.75" customHeight="1">
      <c r="A77" s="45"/>
      <c r="B77" s="3"/>
      <c r="C77" s="18"/>
      <c r="D77" s="64"/>
      <c r="E77" s="18"/>
      <c r="F77" s="351"/>
      <c r="G77" s="7"/>
      <c r="H77" s="31"/>
      <c r="I77" s="31"/>
    </row>
    <row r="78" spans="1:9" ht="9.75" customHeight="1" thickBot="1">
      <c r="A78" s="45"/>
      <c r="B78" s="3"/>
      <c r="C78" s="18"/>
      <c r="D78" s="64"/>
      <c r="E78" s="18"/>
      <c r="F78" s="351"/>
      <c r="G78" s="7"/>
      <c r="H78" s="31"/>
      <c r="I78" s="31"/>
    </row>
    <row r="79" spans="1:9" ht="9.75" customHeight="1" thickTop="1">
      <c r="A79" s="626" t="s">
        <v>155</v>
      </c>
      <c r="B79" s="627"/>
      <c r="C79" s="627"/>
      <c r="D79" s="627"/>
      <c r="E79" s="627"/>
      <c r="F79" s="627"/>
      <c r="G79" s="628"/>
      <c r="H79" s="622" t="s">
        <v>26</v>
      </c>
      <c r="I79" s="623"/>
    </row>
    <row r="80" spans="1:9" ht="9.75" customHeight="1" thickBot="1">
      <c r="A80" s="629"/>
      <c r="B80" s="630"/>
      <c r="C80" s="630"/>
      <c r="D80" s="630"/>
      <c r="E80" s="630"/>
      <c r="F80" s="630"/>
      <c r="G80" s="631"/>
      <c r="H80" s="335" t="s">
        <v>111</v>
      </c>
      <c r="I80" s="249" t="s">
        <v>484</v>
      </c>
    </row>
    <row r="81" spans="1:9" ht="9.75" customHeight="1" thickTop="1">
      <c r="A81" s="624" t="s">
        <v>48</v>
      </c>
      <c r="B81" s="779" t="s">
        <v>124</v>
      </c>
      <c r="C81" s="717" t="s">
        <v>415</v>
      </c>
      <c r="D81" s="715" t="s">
        <v>28</v>
      </c>
      <c r="E81" s="717" t="s">
        <v>0</v>
      </c>
      <c r="F81" s="410"/>
      <c r="G81" s="111"/>
      <c r="H81" s="88">
        <v>23760</v>
      </c>
      <c r="I81" s="133">
        <f aca="true" t="shared" si="1" ref="I81:I127">H81+10450</f>
        <v>34210</v>
      </c>
    </row>
    <row r="82" spans="1:9" ht="9.75" customHeight="1">
      <c r="A82" s="624"/>
      <c r="B82" s="632"/>
      <c r="C82" s="718"/>
      <c r="D82" s="716"/>
      <c r="E82" s="718"/>
      <c r="F82" s="732" t="s">
        <v>129</v>
      </c>
      <c r="G82" s="19">
        <v>8</v>
      </c>
      <c r="H82" s="89">
        <v>41500</v>
      </c>
      <c r="I82" s="238">
        <f t="shared" si="1"/>
        <v>51950</v>
      </c>
    </row>
    <row r="83" spans="1:9" ht="9.75" customHeight="1">
      <c r="A83" s="624"/>
      <c r="B83" s="632"/>
      <c r="C83" s="718"/>
      <c r="D83" s="716"/>
      <c r="E83" s="718"/>
      <c r="F83" s="732"/>
      <c r="G83" s="16" t="s">
        <v>126</v>
      </c>
      <c r="H83" s="90">
        <v>29320</v>
      </c>
      <c r="I83" s="113">
        <f t="shared" si="1"/>
        <v>39770</v>
      </c>
    </row>
    <row r="84" spans="1:9" ht="9.75" customHeight="1">
      <c r="A84" s="624"/>
      <c r="B84" s="632"/>
      <c r="C84" s="718"/>
      <c r="D84" s="716"/>
      <c r="E84" s="718"/>
      <c r="F84" s="732"/>
      <c r="G84" s="20" t="s">
        <v>127</v>
      </c>
      <c r="H84" s="90">
        <v>37100</v>
      </c>
      <c r="I84" s="113">
        <f t="shared" si="1"/>
        <v>47550</v>
      </c>
    </row>
    <row r="85" spans="1:9" ht="9.75" customHeight="1">
      <c r="A85" s="624"/>
      <c r="B85" s="632"/>
      <c r="C85" s="718"/>
      <c r="D85" s="716"/>
      <c r="E85" s="718"/>
      <c r="F85" s="732"/>
      <c r="G85" s="21" t="s">
        <v>128</v>
      </c>
      <c r="H85" s="92">
        <v>31640</v>
      </c>
      <c r="I85" s="124">
        <f t="shared" si="1"/>
        <v>42090</v>
      </c>
    </row>
    <row r="86" spans="1:9" ht="12.75" customHeight="1" thickBot="1">
      <c r="A86" s="624"/>
      <c r="B86" s="632"/>
      <c r="C86" s="718"/>
      <c r="D86" s="716"/>
      <c r="E86" s="152" t="s">
        <v>234</v>
      </c>
      <c r="F86" s="396"/>
      <c r="G86" s="174"/>
      <c r="H86" s="93">
        <v>25160</v>
      </c>
      <c r="I86" s="318">
        <f t="shared" si="1"/>
        <v>35610</v>
      </c>
    </row>
    <row r="87" spans="1:9" ht="9.75" customHeight="1">
      <c r="A87" s="624"/>
      <c r="B87" s="632"/>
      <c r="C87" s="718"/>
      <c r="D87" s="716"/>
      <c r="E87" s="18"/>
      <c r="F87" s="732" t="s">
        <v>332</v>
      </c>
      <c r="G87" s="173">
        <v>11</v>
      </c>
      <c r="H87" s="135">
        <v>21880</v>
      </c>
      <c r="I87" s="239">
        <f t="shared" si="1"/>
        <v>32330</v>
      </c>
    </row>
    <row r="88" spans="1:9" ht="9.75" customHeight="1">
      <c r="A88" s="624"/>
      <c r="B88" s="632"/>
      <c r="C88" s="718"/>
      <c r="D88" s="716"/>
      <c r="E88" s="18"/>
      <c r="F88" s="732"/>
      <c r="G88" s="7" t="s">
        <v>330</v>
      </c>
      <c r="H88" s="109">
        <v>22460</v>
      </c>
      <c r="I88" s="115">
        <f t="shared" si="1"/>
        <v>32910</v>
      </c>
    </row>
    <row r="89" spans="1:9" ht="9.75" customHeight="1">
      <c r="A89" s="624"/>
      <c r="B89" s="632"/>
      <c r="C89" s="718"/>
      <c r="D89" s="716"/>
      <c r="E89" s="745" t="s">
        <v>122</v>
      </c>
      <c r="F89" s="391"/>
      <c r="G89" s="141" t="s">
        <v>71</v>
      </c>
      <c r="H89" s="159">
        <v>21880</v>
      </c>
      <c r="I89" s="234">
        <f t="shared" si="1"/>
        <v>32330</v>
      </c>
    </row>
    <row r="90" spans="1:9" ht="9.75" customHeight="1">
      <c r="A90" s="624"/>
      <c r="B90" s="632"/>
      <c r="C90" s="718"/>
      <c r="D90" s="716"/>
      <c r="E90" s="746"/>
      <c r="F90" s="731" t="s">
        <v>71</v>
      </c>
      <c r="G90" s="26">
        <v>5</v>
      </c>
      <c r="H90" s="107">
        <v>23300</v>
      </c>
      <c r="I90" s="114">
        <f t="shared" si="1"/>
        <v>33750</v>
      </c>
    </row>
    <row r="91" spans="1:9" ht="9.75" customHeight="1">
      <c r="A91" s="624"/>
      <c r="B91" s="632"/>
      <c r="C91" s="718"/>
      <c r="D91" s="716"/>
      <c r="E91" s="746"/>
      <c r="F91" s="732"/>
      <c r="G91" s="16">
        <v>7</v>
      </c>
      <c r="H91" s="90">
        <v>22460</v>
      </c>
      <c r="I91" s="113">
        <f t="shared" si="1"/>
        <v>32910</v>
      </c>
    </row>
    <row r="92" spans="1:9" ht="9.75" customHeight="1">
      <c r="A92" s="624"/>
      <c r="B92" s="632"/>
      <c r="C92" s="718"/>
      <c r="D92" s="716"/>
      <c r="E92" s="746"/>
      <c r="F92" s="742"/>
      <c r="G92" s="134" t="s">
        <v>123</v>
      </c>
      <c r="H92" s="109">
        <v>23960</v>
      </c>
      <c r="I92" s="115">
        <f t="shared" si="1"/>
        <v>34410</v>
      </c>
    </row>
    <row r="93" spans="1:9" ht="9.75" customHeight="1">
      <c r="A93" s="624"/>
      <c r="B93" s="632"/>
      <c r="C93" s="718"/>
      <c r="D93" s="716"/>
      <c r="E93" s="746"/>
      <c r="F93" s="391"/>
      <c r="G93" s="141" t="s">
        <v>59</v>
      </c>
      <c r="H93" s="159">
        <v>21270</v>
      </c>
      <c r="I93" s="234">
        <f t="shared" si="1"/>
        <v>31720</v>
      </c>
    </row>
    <row r="94" spans="1:9" ht="9.75" customHeight="1">
      <c r="A94" s="624"/>
      <c r="B94" s="632"/>
      <c r="C94" s="718"/>
      <c r="D94" s="716"/>
      <c r="E94" s="746"/>
      <c r="F94" s="732" t="s">
        <v>59</v>
      </c>
      <c r="G94" s="19">
        <v>5</v>
      </c>
      <c r="H94" s="107">
        <v>23400</v>
      </c>
      <c r="I94" s="114">
        <f t="shared" si="1"/>
        <v>33850</v>
      </c>
    </row>
    <row r="95" spans="1:9" ht="9.75" customHeight="1">
      <c r="A95" s="624"/>
      <c r="B95" s="632"/>
      <c r="C95" s="718"/>
      <c r="D95" s="716"/>
      <c r="E95" s="746"/>
      <c r="F95" s="732"/>
      <c r="G95" s="16">
        <v>7</v>
      </c>
      <c r="H95" s="90">
        <v>23740</v>
      </c>
      <c r="I95" s="113">
        <f t="shared" si="1"/>
        <v>34190</v>
      </c>
    </row>
    <row r="96" spans="1:9" ht="9.75" customHeight="1" thickBot="1">
      <c r="A96" s="624"/>
      <c r="B96" s="632"/>
      <c r="C96" s="718"/>
      <c r="D96" s="716"/>
      <c r="E96" s="782"/>
      <c r="F96" s="764"/>
      <c r="G96" s="112" t="s">
        <v>123</v>
      </c>
      <c r="H96" s="97">
        <v>24540</v>
      </c>
      <c r="I96" s="240">
        <f t="shared" si="1"/>
        <v>34990</v>
      </c>
    </row>
    <row r="97" spans="1:9" ht="9.75" customHeight="1">
      <c r="A97" s="624"/>
      <c r="B97" s="632"/>
      <c r="C97" s="718"/>
      <c r="D97" s="716"/>
      <c r="E97" s="132"/>
      <c r="F97" s="759" t="s">
        <v>332</v>
      </c>
      <c r="G97" s="173">
        <v>11</v>
      </c>
      <c r="H97" s="107">
        <v>20660</v>
      </c>
      <c r="I97" s="114">
        <f t="shared" si="1"/>
        <v>31110</v>
      </c>
    </row>
    <row r="98" spans="1:9" ht="9.75" customHeight="1">
      <c r="A98" s="624"/>
      <c r="B98" s="632"/>
      <c r="C98" s="718"/>
      <c r="D98" s="716"/>
      <c r="E98" s="18"/>
      <c r="F98" s="732"/>
      <c r="G98" s="7" t="s">
        <v>330</v>
      </c>
      <c r="H98" s="109">
        <v>21220</v>
      </c>
      <c r="I98" s="115">
        <f t="shared" si="1"/>
        <v>31670</v>
      </c>
    </row>
    <row r="99" spans="1:9" ht="9.75" customHeight="1">
      <c r="A99" s="624"/>
      <c r="B99" s="632"/>
      <c r="C99" s="718"/>
      <c r="D99" s="716"/>
      <c r="E99" s="745" t="s">
        <v>141</v>
      </c>
      <c r="F99" s="391"/>
      <c r="G99" s="141" t="s">
        <v>71</v>
      </c>
      <c r="H99" s="159">
        <v>20660</v>
      </c>
      <c r="I99" s="234">
        <f t="shared" si="1"/>
        <v>31110</v>
      </c>
    </row>
    <row r="100" spans="1:9" ht="9.75" customHeight="1">
      <c r="A100" s="624"/>
      <c r="B100" s="632"/>
      <c r="C100" s="718"/>
      <c r="D100" s="716"/>
      <c r="E100" s="746"/>
      <c r="F100" s="732" t="s">
        <v>71</v>
      </c>
      <c r="G100" s="19" t="s">
        <v>39</v>
      </c>
      <c r="H100" s="107">
        <v>22000</v>
      </c>
      <c r="I100" s="114">
        <f t="shared" si="1"/>
        <v>32450</v>
      </c>
    </row>
    <row r="101" spans="1:9" ht="9.75" customHeight="1">
      <c r="A101" s="624"/>
      <c r="B101" s="632"/>
      <c r="C101" s="718"/>
      <c r="D101" s="716"/>
      <c r="E101" s="746"/>
      <c r="F101" s="732"/>
      <c r="G101" s="16">
        <v>3.7</v>
      </c>
      <c r="H101" s="90">
        <v>21220</v>
      </c>
      <c r="I101" s="113">
        <f t="shared" si="1"/>
        <v>31670</v>
      </c>
    </row>
    <row r="102" spans="1:9" ht="9.75" customHeight="1">
      <c r="A102" s="624"/>
      <c r="B102" s="632"/>
      <c r="C102" s="718"/>
      <c r="D102" s="716"/>
      <c r="E102" s="746"/>
      <c r="F102" s="732"/>
      <c r="G102" s="104" t="s">
        <v>58</v>
      </c>
      <c r="H102" s="109">
        <v>22630</v>
      </c>
      <c r="I102" s="115">
        <f t="shared" si="1"/>
        <v>33080</v>
      </c>
    </row>
    <row r="103" spans="1:9" ht="9.75" customHeight="1">
      <c r="A103" s="624"/>
      <c r="B103" s="632"/>
      <c r="C103" s="718"/>
      <c r="D103" s="716"/>
      <c r="E103" s="746"/>
      <c r="F103" s="391"/>
      <c r="G103" s="141" t="s">
        <v>59</v>
      </c>
      <c r="H103" s="159">
        <v>22100</v>
      </c>
      <c r="I103" s="234">
        <f t="shared" si="1"/>
        <v>32550</v>
      </c>
    </row>
    <row r="104" spans="1:9" ht="9.75" customHeight="1">
      <c r="A104" s="624"/>
      <c r="B104" s="632"/>
      <c r="C104" s="718"/>
      <c r="D104" s="716"/>
      <c r="E104" s="746"/>
      <c r="F104" s="732" t="s">
        <v>59</v>
      </c>
      <c r="G104" s="19" t="s">
        <v>39</v>
      </c>
      <c r="H104" s="107">
        <v>22850</v>
      </c>
      <c r="I104" s="114">
        <f t="shared" si="1"/>
        <v>33300</v>
      </c>
    </row>
    <row r="105" spans="1:9" ht="9.75" customHeight="1">
      <c r="A105" s="624"/>
      <c r="B105" s="632"/>
      <c r="C105" s="718"/>
      <c r="D105" s="716"/>
      <c r="E105" s="746"/>
      <c r="F105" s="732"/>
      <c r="G105" s="16">
        <v>3.7</v>
      </c>
      <c r="H105" s="90">
        <v>22420</v>
      </c>
      <c r="I105" s="113">
        <f t="shared" si="1"/>
        <v>32870</v>
      </c>
    </row>
    <row r="106" spans="1:9" ht="9.75" customHeight="1" thickBot="1">
      <c r="A106" s="624"/>
      <c r="B106" s="632"/>
      <c r="C106" s="778"/>
      <c r="D106" s="776"/>
      <c r="E106" s="755"/>
      <c r="F106" s="756"/>
      <c r="G106" s="298" t="s">
        <v>58</v>
      </c>
      <c r="H106" s="309">
        <v>23180</v>
      </c>
      <c r="I106" s="310">
        <f t="shared" si="1"/>
        <v>33630</v>
      </c>
    </row>
    <row r="107" spans="1:9" ht="15" customHeight="1" thickBot="1" thickTop="1">
      <c r="A107" s="624"/>
      <c r="B107" s="632"/>
      <c r="C107" s="718" t="s">
        <v>197</v>
      </c>
      <c r="D107" s="780" t="s">
        <v>28</v>
      </c>
      <c r="E107" s="235" t="s">
        <v>234</v>
      </c>
      <c r="F107" s="397"/>
      <c r="G107" s="317"/>
      <c r="H107" s="93">
        <v>25160</v>
      </c>
      <c r="I107" s="318">
        <f t="shared" si="1"/>
        <v>35610</v>
      </c>
    </row>
    <row r="108" spans="1:9" ht="9.75" customHeight="1">
      <c r="A108" s="624"/>
      <c r="B108" s="632"/>
      <c r="C108" s="718"/>
      <c r="D108" s="780"/>
      <c r="E108" s="132"/>
      <c r="F108" s="759" t="s">
        <v>332</v>
      </c>
      <c r="G108" s="173">
        <v>11</v>
      </c>
      <c r="H108" s="135">
        <v>21880</v>
      </c>
      <c r="I108" s="239">
        <f t="shared" si="1"/>
        <v>32330</v>
      </c>
    </row>
    <row r="109" spans="1:9" ht="9.75" customHeight="1">
      <c r="A109" s="624"/>
      <c r="B109" s="632"/>
      <c r="C109" s="718"/>
      <c r="D109" s="780"/>
      <c r="E109" s="18"/>
      <c r="F109" s="732"/>
      <c r="G109" s="7" t="s">
        <v>330</v>
      </c>
      <c r="H109" s="109">
        <v>22460</v>
      </c>
      <c r="I109" s="115">
        <f t="shared" si="1"/>
        <v>32910</v>
      </c>
    </row>
    <row r="110" spans="1:9" ht="9.75" customHeight="1">
      <c r="A110" s="624"/>
      <c r="B110" s="632"/>
      <c r="C110" s="718"/>
      <c r="D110" s="780"/>
      <c r="E110" s="745" t="s">
        <v>122</v>
      </c>
      <c r="F110" s="391"/>
      <c r="G110" s="141" t="s">
        <v>71</v>
      </c>
      <c r="H110" s="159">
        <v>21880</v>
      </c>
      <c r="I110" s="234">
        <f t="shared" si="1"/>
        <v>32330</v>
      </c>
    </row>
    <row r="111" spans="1:9" ht="9.75" customHeight="1">
      <c r="A111" s="624"/>
      <c r="B111" s="632"/>
      <c r="C111" s="718"/>
      <c r="D111" s="780"/>
      <c r="E111" s="746"/>
      <c r="F111" s="731" t="s">
        <v>71</v>
      </c>
      <c r="G111" s="26">
        <v>5</v>
      </c>
      <c r="H111" s="107">
        <v>23300</v>
      </c>
      <c r="I111" s="114">
        <f t="shared" si="1"/>
        <v>33750</v>
      </c>
    </row>
    <row r="112" spans="1:9" ht="9.75" customHeight="1">
      <c r="A112" s="624"/>
      <c r="B112" s="632"/>
      <c r="C112" s="718"/>
      <c r="D112" s="780"/>
      <c r="E112" s="746"/>
      <c r="F112" s="732"/>
      <c r="G112" s="16">
        <v>7</v>
      </c>
      <c r="H112" s="90">
        <v>22460</v>
      </c>
      <c r="I112" s="113">
        <f t="shared" si="1"/>
        <v>32910</v>
      </c>
    </row>
    <row r="113" spans="1:9" ht="9.75" customHeight="1">
      <c r="A113" s="624"/>
      <c r="B113" s="632"/>
      <c r="C113" s="718"/>
      <c r="D113" s="780"/>
      <c r="E113" s="746"/>
      <c r="F113" s="742"/>
      <c r="G113" s="134" t="s">
        <v>123</v>
      </c>
      <c r="H113" s="109">
        <v>23960</v>
      </c>
      <c r="I113" s="115">
        <f t="shared" si="1"/>
        <v>34410</v>
      </c>
    </row>
    <row r="114" spans="1:9" ht="9.75" customHeight="1">
      <c r="A114" s="624"/>
      <c r="B114" s="632"/>
      <c r="C114" s="718"/>
      <c r="D114" s="780"/>
      <c r="E114" s="746"/>
      <c r="F114" s="389"/>
      <c r="G114" s="81" t="s">
        <v>59</v>
      </c>
      <c r="H114" s="159">
        <v>23400</v>
      </c>
      <c r="I114" s="234">
        <f t="shared" si="1"/>
        <v>33850</v>
      </c>
    </row>
    <row r="115" spans="1:9" ht="9.75" customHeight="1">
      <c r="A115" s="624"/>
      <c r="B115" s="632"/>
      <c r="C115" s="718"/>
      <c r="D115" s="780"/>
      <c r="E115" s="746"/>
      <c r="F115" s="732" t="s">
        <v>59</v>
      </c>
      <c r="G115" s="19">
        <v>5</v>
      </c>
      <c r="H115" s="107">
        <v>24190</v>
      </c>
      <c r="I115" s="114">
        <f t="shared" si="1"/>
        <v>34640</v>
      </c>
    </row>
    <row r="116" spans="1:9" ht="9.75" customHeight="1">
      <c r="A116" s="624"/>
      <c r="B116" s="632"/>
      <c r="C116" s="718"/>
      <c r="D116" s="780"/>
      <c r="E116" s="746"/>
      <c r="F116" s="732"/>
      <c r="G116" s="16">
        <v>7</v>
      </c>
      <c r="H116" s="90">
        <v>23740</v>
      </c>
      <c r="I116" s="113">
        <f t="shared" si="1"/>
        <v>34190</v>
      </c>
    </row>
    <row r="117" spans="1:9" ht="9.75" customHeight="1" thickBot="1">
      <c r="A117" s="624"/>
      <c r="B117" s="632"/>
      <c r="C117" s="718"/>
      <c r="D117" s="780"/>
      <c r="E117" s="782"/>
      <c r="F117" s="764"/>
      <c r="G117" s="112" t="s">
        <v>123</v>
      </c>
      <c r="H117" s="97">
        <v>24540</v>
      </c>
      <c r="I117" s="240">
        <f t="shared" si="1"/>
        <v>34990</v>
      </c>
    </row>
    <row r="118" spans="1:9" ht="9.75" customHeight="1">
      <c r="A118" s="624"/>
      <c r="B118" s="632"/>
      <c r="C118" s="718"/>
      <c r="D118" s="780"/>
      <c r="E118" s="18"/>
      <c r="F118" s="759" t="s">
        <v>332</v>
      </c>
      <c r="G118" s="173">
        <v>11</v>
      </c>
      <c r="H118" s="107">
        <v>20660</v>
      </c>
      <c r="I118" s="114">
        <f t="shared" si="1"/>
        <v>31110</v>
      </c>
    </row>
    <row r="119" spans="1:9" ht="9.75" customHeight="1">
      <c r="A119" s="624"/>
      <c r="B119" s="632"/>
      <c r="C119" s="718"/>
      <c r="D119" s="780"/>
      <c r="E119" s="18"/>
      <c r="F119" s="732"/>
      <c r="G119" s="7" t="s">
        <v>330</v>
      </c>
      <c r="H119" s="109">
        <v>21220</v>
      </c>
      <c r="I119" s="115">
        <f t="shared" si="1"/>
        <v>31670</v>
      </c>
    </row>
    <row r="120" spans="1:9" ht="9.75" customHeight="1">
      <c r="A120" s="624"/>
      <c r="B120" s="632"/>
      <c r="C120" s="718"/>
      <c r="D120" s="780"/>
      <c r="E120" s="745" t="s">
        <v>1</v>
      </c>
      <c r="F120" s="391"/>
      <c r="G120" s="141" t="s">
        <v>71</v>
      </c>
      <c r="H120" s="159">
        <v>20660</v>
      </c>
      <c r="I120" s="234">
        <f t="shared" si="1"/>
        <v>31110</v>
      </c>
    </row>
    <row r="121" spans="1:9" ht="9.75" customHeight="1">
      <c r="A121" s="624"/>
      <c r="B121" s="632"/>
      <c r="C121" s="718"/>
      <c r="D121" s="780"/>
      <c r="E121" s="746"/>
      <c r="F121" s="731" t="s">
        <v>71</v>
      </c>
      <c r="G121" s="26" t="s">
        <v>39</v>
      </c>
      <c r="H121" s="107">
        <v>22000</v>
      </c>
      <c r="I121" s="114">
        <f t="shared" si="1"/>
        <v>32450</v>
      </c>
    </row>
    <row r="122" spans="1:9" ht="9.75" customHeight="1">
      <c r="A122" s="624"/>
      <c r="B122" s="632"/>
      <c r="C122" s="718"/>
      <c r="D122" s="780"/>
      <c r="E122" s="746"/>
      <c r="F122" s="732"/>
      <c r="G122" s="16">
        <v>3.7</v>
      </c>
      <c r="H122" s="90">
        <v>21220</v>
      </c>
      <c r="I122" s="113">
        <f t="shared" si="1"/>
        <v>31670</v>
      </c>
    </row>
    <row r="123" spans="1:9" ht="9.75" customHeight="1">
      <c r="A123" s="624"/>
      <c r="B123" s="632"/>
      <c r="C123" s="718"/>
      <c r="D123" s="780"/>
      <c r="E123" s="746"/>
      <c r="F123" s="742"/>
      <c r="G123" s="134" t="s">
        <v>58</v>
      </c>
      <c r="H123" s="109">
        <v>22630</v>
      </c>
      <c r="I123" s="115">
        <f t="shared" si="1"/>
        <v>33080</v>
      </c>
    </row>
    <row r="124" spans="1:9" ht="9.75" customHeight="1">
      <c r="A124" s="624"/>
      <c r="B124" s="632"/>
      <c r="C124" s="718"/>
      <c r="D124" s="780"/>
      <c r="E124" s="746"/>
      <c r="F124" s="388"/>
      <c r="G124" s="7" t="s">
        <v>59</v>
      </c>
      <c r="H124" s="159">
        <v>22100</v>
      </c>
      <c r="I124" s="234">
        <f t="shared" si="1"/>
        <v>32550</v>
      </c>
    </row>
    <row r="125" spans="1:9" ht="9.75" customHeight="1">
      <c r="A125" s="624"/>
      <c r="B125" s="632"/>
      <c r="C125" s="718"/>
      <c r="D125" s="780"/>
      <c r="E125" s="746"/>
      <c r="F125" s="731" t="s">
        <v>59</v>
      </c>
      <c r="G125" s="26" t="s">
        <v>39</v>
      </c>
      <c r="H125" s="107">
        <v>22850</v>
      </c>
      <c r="I125" s="114">
        <f t="shared" si="1"/>
        <v>33300</v>
      </c>
    </row>
    <row r="126" spans="1:9" ht="9.75" customHeight="1">
      <c r="A126" s="624"/>
      <c r="B126" s="632"/>
      <c r="C126" s="718"/>
      <c r="D126" s="780"/>
      <c r="E126" s="746"/>
      <c r="F126" s="732"/>
      <c r="G126" s="16">
        <v>3.7</v>
      </c>
      <c r="H126" s="90">
        <v>22420</v>
      </c>
      <c r="I126" s="113">
        <f t="shared" si="1"/>
        <v>32870</v>
      </c>
    </row>
    <row r="127" spans="1:9" ht="9.75" customHeight="1" thickBot="1">
      <c r="A127" s="624"/>
      <c r="B127" s="673"/>
      <c r="C127" s="778"/>
      <c r="D127" s="781"/>
      <c r="E127" s="755"/>
      <c r="F127" s="756"/>
      <c r="G127" s="298" t="s">
        <v>58</v>
      </c>
      <c r="H127" s="309">
        <v>23180</v>
      </c>
      <c r="I127" s="310">
        <f t="shared" si="1"/>
        <v>33630</v>
      </c>
    </row>
    <row r="128" spans="1:9" ht="9.75" customHeight="1" thickBot="1" thickTop="1">
      <c r="A128" s="624"/>
      <c r="B128" s="632" t="s">
        <v>131</v>
      </c>
      <c r="C128" s="718" t="s">
        <v>201</v>
      </c>
      <c r="D128" s="716" t="s">
        <v>28</v>
      </c>
      <c r="E128" s="719" t="s">
        <v>0</v>
      </c>
      <c r="F128" s="649"/>
      <c r="G128" s="655"/>
      <c r="H128" s="230">
        <v>21260</v>
      </c>
      <c r="I128" s="328">
        <f>H128+10450</f>
        <v>31710</v>
      </c>
    </row>
    <row r="129" spans="1:9" ht="9.75" customHeight="1" thickBot="1">
      <c r="A129" s="624"/>
      <c r="B129" s="632"/>
      <c r="C129" s="718"/>
      <c r="D129" s="716"/>
      <c r="E129" s="719"/>
      <c r="F129" s="731" t="s">
        <v>129</v>
      </c>
      <c r="G129" s="26">
        <v>8</v>
      </c>
      <c r="H129" s="223">
        <v>32340</v>
      </c>
      <c r="I129" s="329">
        <f aca="true" t="shared" si="2" ref="I129:I188">H129+10450</f>
        <v>42790</v>
      </c>
    </row>
    <row r="130" spans="1:9" ht="9.75" customHeight="1" thickBot="1">
      <c r="A130" s="624"/>
      <c r="B130" s="632"/>
      <c r="C130" s="718"/>
      <c r="D130" s="716"/>
      <c r="E130" s="719"/>
      <c r="F130" s="732"/>
      <c r="G130" s="16" t="s">
        <v>126</v>
      </c>
      <c r="H130" s="224">
        <v>27760</v>
      </c>
      <c r="I130" s="320">
        <f t="shared" si="2"/>
        <v>38210</v>
      </c>
    </row>
    <row r="131" spans="1:9" ht="9.75" customHeight="1" thickBot="1">
      <c r="A131" s="624"/>
      <c r="B131" s="632"/>
      <c r="C131" s="718"/>
      <c r="D131" s="716"/>
      <c r="E131" s="719"/>
      <c r="F131" s="732"/>
      <c r="G131" s="20" t="s">
        <v>127</v>
      </c>
      <c r="H131" s="224">
        <v>38440</v>
      </c>
      <c r="I131" s="320">
        <f t="shared" si="2"/>
        <v>48890</v>
      </c>
    </row>
    <row r="132" spans="1:9" ht="9.75" customHeight="1" thickBot="1">
      <c r="A132" s="624"/>
      <c r="B132" s="632"/>
      <c r="C132" s="718"/>
      <c r="D132" s="716"/>
      <c r="E132" s="719"/>
      <c r="F132" s="764"/>
      <c r="G132" s="22" t="s">
        <v>128</v>
      </c>
      <c r="H132" s="225">
        <v>30800</v>
      </c>
      <c r="I132" s="325">
        <f t="shared" si="2"/>
        <v>41250</v>
      </c>
    </row>
    <row r="133" spans="1:9" ht="9.75" customHeight="1">
      <c r="A133" s="624"/>
      <c r="B133" s="632"/>
      <c r="C133" s="718"/>
      <c r="D133" s="716"/>
      <c r="E133" s="18"/>
      <c r="F133" s="759" t="s">
        <v>332</v>
      </c>
      <c r="G133" s="172" t="s">
        <v>329</v>
      </c>
      <c r="H133" s="226">
        <v>18500</v>
      </c>
      <c r="I133" s="326">
        <f t="shared" si="2"/>
        <v>28950</v>
      </c>
    </row>
    <row r="134" spans="1:9" ht="9.75" customHeight="1">
      <c r="A134" s="624"/>
      <c r="B134" s="632"/>
      <c r="C134" s="718"/>
      <c r="D134" s="716"/>
      <c r="E134" s="18"/>
      <c r="F134" s="742"/>
      <c r="G134" s="153" t="s">
        <v>319</v>
      </c>
      <c r="H134" s="229">
        <v>18990</v>
      </c>
      <c r="I134" s="327">
        <f t="shared" si="2"/>
        <v>29440</v>
      </c>
    </row>
    <row r="135" spans="1:9" ht="9.75" customHeight="1">
      <c r="A135" s="624"/>
      <c r="B135" s="632"/>
      <c r="C135" s="718"/>
      <c r="D135" s="716"/>
      <c r="E135" s="745" t="s">
        <v>1</v>
      </c>
      <c r="F135" s="391"/>
      <c r="G135" s="139" t="s">
        <v>71</v>
      </c>
      <c r="H135" s="230">
        <v>18500</v>
      </c>
      <c r="I135" s="328">
        <f t="shared" si="2"/>
        <v>28950</v>
      </c>
    </row>
    <row r="136" spans="1:9" ht="9.75" customHeight="1">
      <c r="A136" s="624"/>
      <c r="B136" s="632"/>
      <c r="C136" s="718"/>
      <c r="D136" s="716"/>
      <c r="E136" s="746"/>
      <c r="F136" s="731" t="s">
        <v>71</v>
      </c>
      <c r="G136" s="26" t="s">
        <v>39</v>
      </c>
      <c r="H136" s="223">
        <v>19680</v>
      </c>
      <c r="I136" s="329">
        <f t="shared" si="2"/>
        <v>30130</v>
      </c>
    </row>
    <row r="137" spans="1:9" ht="9.75" customHeight="1">
      <c r="A137" s="624"/>
      <c r="B137" s="632"/>
      <c r="C137" s="718"/>
      <c r="D137" s="716"/>
      <c r="E137" s="746"/>
      <c r="F137" s="732"/>
      <c r="G137" s="16">
        <v>3.7</v>
      </c>
      <c r="H137" s="224">
        <v>18990</v>
      </c>
      <c r="I137" s="320">
        <f t="shared" si="2"/>
        <v>29440</v>
      </c>
    </row>
    <row r="138" spans="1:9" ht="9.75" customHeight="1">
      <c r="A138" s="624"/>
      <c r="B138" s="632"/>
      <c r="C138" s="718"/>
      <c r="D138" s="716"/>
      <c r="E138" s="746"/>
      <c r="F138" s="742"/>
      <c r="G138" s="134" t="s">
        <v>58</v>
      </c>
      <c r="H138" s="229">
        <v>20250</v>
      </c>
      <c r="I138" s="327">
        <f t="shared" si="2"/>
        <v>30700</v>
      </c>
    </row>
    <row r="139" spans="1:9" ht="9.75" customHeight="1">
      <c r="A139" s="624"/>
      <c r="B139" s="632"/>
      <c r="C139" s="718"/>
      <c r="D139" s="716"/>
      <c r="E139" s="746"/>
      <c r="F139" s="391"/>
      <c r="G139" s="141" t="s">
        <v>59</v>
      </c>
      <c r="H139" s="379">
        <v>19780</v>
      </c>
      <c r="I139" s="331">
        <f t="shared" si="2"/>
        <v>30230</v>
      </c>
    </row>
    <row r="140" spans="1:9" ht="9.75" customHeight="1">
      <c r="A140" s="624"/>
      <c r="B140" s="632"/>
      <c r="C140" s="718"/>
      <c r="D140" s="716"/>
      <c r="E140" s="746"/>
      <c r="F140" s="732" t="s">
        <v>59</v>
      </c>
      <c r="G140" s="19" t="s">
        <v>39</v>
      </c>
      <c r="H140" s="227">
        <v>20450</v>
      </c>
      <c r="I140" s="322">
        <f t="shared" si="2"/>
        <v>30900</v>
      </c>
    </row>
    <row r="141" spans="1:9" ht="9.75" customHeight="1">
      <c r="A141" s="624"/>
      <c r="B141" s="632"/>
      <c r="C141" s="718"/>
      <c r="D141" s="716"/>
      <c r="E141" s="746"/>
      <c r="F141" s="732"/>
      <c r="G141" s="16">
        <v>3.7</v>
      </c>
      <c r="H141" s="224">
        <v>20060</v>
      </c>
      <c r="I141" s="320">
        <f t="shared" si="2"/>
        <v>30510</v>
      </c>
    </row>
    <row r="142" spans="1:9" ht="9.75" customHeight="1" thickBot="1">
      <c r="A142" s="624"/>
      <c r="B142" s="673"/>
      <c r="C142" s="778"/>
      <c r="D142" s="776"/>
      <c r="E142" s="755"/>
      <c r="F142" s="756"/>
      <c r="G142" s="298" t="s">
        <v>58</v>
      </c>
      <c r="H142" s="319">
        <v>20750</v>
      </c>
      <c r="I142" s="323">
        <f t="shared" si="2"/>
        <v>31200</v>
      </c>
    </row>
    <row r="143" spans="1:9" ht="9.75" customHeight="1" thickTop="1">
      <c r="A143" s="624"/>
      <c r="B143" s="640" t="s">
        <v>27</v>
      </c>
      <c r="C143" s="642" t="s">
        <v>199</v>
      </c>
      <c r="D143" s="644" t="s">
        <v>28</v>
      </c>
      <c r="E143" s="642" t="s">
        <v>0</v>
      </c>
      <c r="F143" s="770"/>
      <c r="G143" s="648"/>
      <c r="H143" s="382">
        <v>23980</v>
      </c>
      <c r="I143" s="334">
        <f t="shared" si="2"/>
        <v>34430</v>
      </c>
    </row>
    <row r="144" spans="1:9" ht="9.75" customHeight="1">
      <c r="A144" s="624"/>
      <c r="B144" s="632"/>
      <c r="C144" s="718"/>
      <c r="D144" s="716"/>
      <c r="E144" s="718"/>
      <c r="F144" s="732" t="s">
        <v>129</v>
      </c>
      <c r="G144" s="26">
        <v>8</v>
      </c>
      <c r="H144" s="223">
        <v>35320</v>
      </c>
      <c r="I144" s="329">
        <f t="shared" si="2"/>
        <v>45770</v>
      </c>
    </row>
    <row r="145" spans="1:9" ht="9.75" customHeight="1">
      <c r="A145" s="624"/>
      <c r="B145" s="632"/>
      <c r="C145" s="718"/>
      <c r="D145" s="716"/>
      <c r="E145" s="718"/>
      <c r="F145" s="732"/>
      <c r="G145" s="16" t="s">
        <v>126</v>
      </c>
      <c r="H145" s="224">
        <v>30740</v>
      </c>
      <c r="I145" s="320">
        <f t="shared" si="2"/>
        <v>41190</v>
      </c>
    </row>
    <row r="146" spans="1:9" ht="9.75" customHeight="1">
      <c r="A146" s="624"/>
      <c r="B146" s="632"/>
      <c r="C146" s="718"/>
      <c r="D146" s="716"/>
      <c r="E146" s="718"/>
      <c r="F146" s="732"/>
      <c r="G146" s="20" t="s">
        <v>127</v>
      </c>
      <c r="H146" s="224">
        <v>41410</v>
      </c>
      <c r="I146" s="320">
        <f t="shared" si="2"/>
        <v>51860</v>
      </c>
    </row>
    <row r="147" spans="1:9" ht="9.75" customHeight="1" thickBot="1">
      <c r="A147" s="624"/>
      <c r="B147" s="632"/>
      <c r="C147" s="718"/>
      <c r="D147" s="716"/>
      <c r="E147" s="719"/>
      <c r="F147" s="764"/>
      <c r="G147" s="22" t="s">
        <v>128</v>
      </c>
      <c r="H147" s="380">
        <v>33790</v>
      </c>
      <c r="I147" s="332">
        <f t="shared" si="2"/>
        <v>44240</v>
      </c>
    </row>
    <row r="148" spans="1:9" ht="9.75" customHeight="1">
      <c r="A148" s="624"/>
      <c r="B148" s="632"/>
      <c r="C148" s="718"/>
      <c r="D148" s="716"/>
      <c r="E148" s="18"/>
      <c r="F148" s="759" t="s">
        <v>332</v>
      </c>
      <c r="G148" s="172" t="s">
        <v>329</v>
      </c>
      <c r="H148" s="227">
        <v>20860</v>
      </c>
      <c r="I148" s="322">
        <f t="shared" si="2"/>
        <v>31310</v>
      </c>
    </row>
    <row r="149" spans="1:9" ht="9.75" customHeight="1">
      <c r="A149" s="624"/>
      <c r="B149" s="632"/>
      <c r="C149" s="718"/>
      <c r="D149" s="716"/>
      <c r="E149" s="18"/>
      <c r="F149" s="742"/>
      <c r="G149" s="171" t="s">
        <v>319</v>
      </c>
      <c r="H149" s="229">
        <v>21410</v>
      </c>
      <c r="I149" s="327">
        <f t="shared" si="2"/>
        <v>31860</v>
      </c>
    </row>
    <row r="150" spans="1:9" ht="9.75" customHeight="1">
      <c r="A150" s="624"/>
      <c r="B150" s="632"/>
      <c r="C150" s="718"/>
      <c r="D150" s="716"/>
      <c r="E150" s="745" t="s">
        <v>1</v>
      </c>
      <c r="F150" s="355"/>
      <c r="G150" s="7" t="s">
        <v>71</v>
      </c>
      <c r="H150" s="230">
        <v>20860</v>
      </c>
      <c r="I150" s="328">
        <f t="shared" si="2"/>
        <v>31310</v>
      </c>
    </row>
    <row r="151" spans="1:9" ht="9.75" customHeight="1">
      <c r="A151" s="624"/>
      <c r="B151" s="632"/>
      <c r="C151" s="718"/>
      <c r="D151" s="716"/>
      <c r="E151" s="746"/>
      <c r="F151" s="731" t="s">
        <v>71</v>
      </c>
      <c r="G151" s="26" t="s">
        <v>39</v>
      </c>
      <c r="H151" s="223">
        <v>22210</v>
      </c>
      <c r="I151" s="329">
        <f t="shared" si="2"/>
        <v>32660</v>
      </c>
    </row>
    <row r="152" spans="1:9" ht="9.75" customHeight="1">
      <c r="A152" s="624"/>
      <c r="B152" s="632"/>
      <c r="C152" s="718"/>
      <c r="D152" s="716"/>
      <c r="E152" s="746"/>
      <c r="F152" s="732"/>
      <c r="G152" s="16">
        <v>3.7</v>
      </c>
      <c r="H152" s="224">
        <v>21410</v>
      </c>
      <c r="I152" s="320">
        <f t="shared" si="2"/>
        <v>31860</v>
      </c>
    </row>
    <row r="153" spans="1:9" ht="9.75" customHeight="1">
      <c r="A153" s="624"/>
      <c r="B153" s="632"/>
      <c r="C153" s="718"/>
      <c r="D153" s="716"/>
      <c r="E153" s="746"/>
      <c r="F153" s="742"/>
      <c r="G153" s="134" t="s">
        <v>58</v>
      </c>
      <c r="H153" s="229">
        <v>22840</v>
      </c>
      <c r="I153" s="327">
        <f t="shared" si="2"/>
        <v>33290</v>
      </c>
    </row>
    <row r="154" spans="1:9" ht="9.75" customHeight="1">
      <c r="A154" s="624"/>
      <c r="B154" s="632"/>
      <c r="C154" s="718"/>
      <c r="D154" s="716"/>
      <c r="E154" s="746"/>
      <c r="F154" s="391"/>
      <c r="G154" s="141" t="s">
        <v>59</v>
      </c>
      <c r="H154" s="381">
        <v>22310</v>
      </c>
      <c r="I154" s="333">
        <f t="shared" si="2"/>
        <v>32760</v>
      </c>
    </row>
    <row r="155" spans="1:9" ht="9.75" customHeight="1">
      <c r="A155" s="624"/>
      <c r="B155" s="632"/>
      <c r="C155" s="718"/>
      <c r="D155" s="716"/>
      <c r="E155" s="746"/>
      <c r="F155" s="732" t="s">
        <v>59</v>
      </c>
      <c r="G155" s="19" t="s">
        <v>39</v>
      </c>
      <c r="H155" s="223">
        <v>23060</v>
      </c>
      <c r="I155" s="329">
        <f t="shared" si="2"/>
        <v>33510</v>
      </c>
    </row>
    <row r="156" spans="1:9" ht="9.75" customHeight="1">
      <c r="A156" s="624"/>
      <c r="B156" s="632"/>
      <c r="C156" s="718"/>
      <c r="D156" s="716"/>
      <c r="E156" s="746"/>
      <c r="F156" s="732"/>
      <c r="G156" s="16">
        <v>3.7</v>
      </c>
      <c r="H156" s="227">
        <v>22630</v>
      </c>
      <c r="I156" s="322">
        <f t="shared" si="2"/>
        <v>33080</v>
      </c>
    </row>
    <row r="157" spans="1:9" ht="9.75" customHeight="1" thickBot="1">
      <c r="A157" s="625"/>
      <c r="B157" s="641"/>
      <c r="C157" s="643"/>
      <c r="D157" s="645"/>
      <c r="E157" s="747"/>
      <c r="F157" s="733"/>
      <c r="G157" s="99" t="s">
        <v>58</v>
      </c>
      <c r="H157" s="228">
        <v>23400</v>
      </c>
      <c r="I157" s="321">
        <f t="shared" si="2"/>
        <v>33850</v>
      </c>
    </row>
    <row r="158" spans="1:9" ht="9.75" customHeight="1" thickTop="1">
      <c r="A158" s="46"/>
      <c r="B158" s="154"/>
      <c r="C158" s="30"/>
      <c r="D158" s="127"/>
      <c r="E158" s="30"/>
      <c r="F158" s="398"/>
      <c r="G158" s="129"/>
      <c r="H158" s="402"/>
      <c r="I158" s="402"/>
    </row>
    <row r="159" spans="1:9" ht="9.75" customHeight="1">
      <c r="A159" s="45"/>
      <c r="B159" s="3"/>
      <c r="C159" s="18"/>
      <c r="D159" s="64"/>
      <c r="E159" s="18"/>
      <c r="F159" s="388"/>
      <c r="G159" s="7"/>
      <c r="H159" s="31"/>
      <c r="I159" s="31"/>
    </row>
    <row r="160" spans="1:9" ht="9.75" customHeight="1" thickBot="1">
      <c r="A160" s="117"/>
      <c r="B160" s="155"/>
      <c r="C160" s="126"/>
      <c r="D160" s="128"/>
      <c r="E160" s="126"/>
      <c r="F160" s="393"/>
      <c r="G160" s="130"/>
      <c r="H160" s="118"/>
      <c r="I160" s="118"/>
    </row>
    <row r="161" spans="1:9" ht="9.75" customHeight="1" thickTop="1">
      <c r="A161" s="626" t="s">
        <v>155</v>
      </c>
      <c r="B161" s="627"/>
      <c r="C161" s="627"/>
      <c r="D161" s="627"/>
      <c r="E161" s="627"/>
      <c r="F161" s="627"/>
      <c r="G161" s="628"/>
      <c r="H161" s="622" t="s">
        <v>26</v>
      </c>
      <c r="I161" s="623"/>
    </row>
    <row r="162" spans="1:9" ht="9.75" customHeight="1" thickBot="1">
      <c r="A162" s="629"/>
      <c r="B162" s="630"/>
      <c r="C162" s="630"/>
      <c r="D162" s="630"/>
      <c r="E162" s="630"/>
      <c r="F162" s="630"/>
      <c r="G162" s="631"/>
      <c r="H162" s="335" t="s">
        <v>111</v>
      </c>
      <c r="I162" s="249" t="s">
        <v>484</v>
      </c>
    </row>
    <row r="163" spans="1:9" ht="12" customHeight="1" thickBot="1" thickTop="1">
      <c r="A163" s="624" t="s">
        <v>48</v>
      </c>
      <c r="B163" s="664" t="s">
        <v>2</v>
      </c>
      <c r="C163" s="745" t="s">
        <v>200</v>
      </c>
      <c r="D163" s="716" t="s">
        <v>46</v>
      </c>
      <c r="E163" s="235" t="s">
        <v>0</v>
      </c>
      <c r="F163" s="397"/>
      <c r="G163" s="317"/>
      <c r="H163" s="230">
        <v>20660</v>
      </c>
      <c r="I163" s="328">
        <f t="shared" si="2"/>
        <v>31110</v>
      </c>
    </row>
    <row r="164" spans="1:9" ht="12" customHeight="1">
      <c r="A164" s="624"/>
      <c r="B164" s="664"/>
      <c r="C164" s="745"/>
      <c r="D164" s="716"/>
      <c r="E164" s="18"/>
      <c r="F164" s="759" t="s">
        <v>332</v>
      </c>
      <c r="G164" s="173">
        <v>11</v>
      </c>
      <c r="H164" s="226">
        <v>17960</v>
      </c>
      <c r="I164" s="326">
        <f t="shared" si="2"/>
        <v>28410</v>
      </c>
    </row>
    <row r="165" spans="1:9" ht="12" customHeight="1">
      <c r="A165" s="624"/>
      <c r="B165" s="664"/>
      <c r="C165" s="745"/>
      <c r="D165" s="716"/>
      <c r="E165" s="18"/>
      <c r="F165" s="742"/>
      <c r="G165" s="7" t="s">
        <v>330</v>
      </c>
      <c r="H165" s="225">
        <v>18450</v>
      </c>
      <c r="I165" s="325">
        <f t="shared" si="2"/>
        <v>28900</v>
      </c>
    </row>
    <row r="166" spans="1:9" ht="12" customHeight="1">
      <c r="A166" s="624"/>
      <c r="B166" s="777"/>
      <c r="C166" s="746"/>
      <c r="D166" s="716"/>
      <c r="E166" s="745" t="s">
        <v>141</v>
      </c>
      <c r="F166" s="391"/>
      <c r="G166" s="141" t="s">
        <v>71</v>
      </c>
      <c r="H166" s="379">
        <v>17960</v>
      </c>
      <c r="I166" s="331">
        <f t="shared" si="2"/>
        <v>28410</v>
      </c>
    </row>
    <row r="167" spans="1:9" ht="12" customHeight="1">
      <c r="A167" s="624"/>
      <c r="B167" s="777"/>
      <c r="C167" s="746"/>
      <c r="D167" s="716"/>
      <c r="E167" s="746"/>
      <c r="F167" s="731" t="s">
        <v>71</v>
      </c>
      <c r="G167" s="26" t="s">
        <v>39</v>
      </c>
      <c r="H167" s="227">
        <v>19130</v>
      </c>
      <c r="I167" s="322">
        <f t="shared" si="2"/>
        <v>29580</v>
      </c>
    </row>
    <row r="168" spans="1:9" ht="12" customHeight="1">
      <c r="A168" s="624"/>
      <c r="B168" s="777"/>
      <c r="C168" s="746"/>
      <c r="D168" s="716"/>
      <c r="E168" s="746"/>
      <c r="F168" s="732"/>
      <c r="G168" s="16">
        <v>3.7</v>
      </c>
      <c r="H168" s="224">
        <v>18450</v>
      </c>
      <c r="I168" s="320">
        <f t="shared" si="2"/>
        <v>28900</v>
      </c>
    </row>
    <row r="169" spans="1:9" ht="12" customHeight="1">
      <c r="A169" s="624"/>
      <c r="B169" s="777"/>
      <c r="C169" s="746"/>
      <c r="D169" s="716"/>
      <c r="E169" s="746"/>
      <c r="F169" s="742"/>
      <c r="G169" s="134" t="s">
        <v>58</v>
      </c>
      <c r="H169" s="225">
        <v>19680</v>
      </c>
      <c r="I169" s="325">
        <f t="shared" si="2"/>
        <v>30130</v>
      </c>
    </row>
    <row r="170" spans="1:9" ht="12" customHeight="1">
      <c r="A170" s="624"/>
      <c r="B170" s="777"/>
      <c r="C170" s="746"/>
      <c r="D170" s="716"/>
      <c r="E170" s="746"/>
      <c r="F170" s="391"/>
      <c r="G170" s="141" t="s">
        <v>59</v>
      </c>
      <c r="H170" s="379">
        <v>19220</v>
      </c>
      <c r="I170" s="331">
        <f t="shared" si="2"/>
        <v>29670</v>
      </c>
    </row>
    <row r="171" spans="1:9" ht="12" customHeight="1">
      <c r="A171" s="624"/>
      <c r="B171" s="777"/>
      <c r="C171" s="746"/>
      <c r="D171" s="716"/>
      <c r="E171" s="746"/>
      <c r="F171" s="732" t="s">
        <v>59</v>
      </c>
      <c r="G171" s="19" t="s">
        <v>39</v>
      </c>
      <c r="H171" s="227">
        <v>19870</v>
      </c>
      <c r="I171" s="322">
        <f t="shared" si="2"/>
        <v>30320</v>
      </c>
    </row>
    <row r="172" spans="1:9" ht="12" customHeight="1">
      <c r="A172" s="624"/>
      <c r="B172" s="777"/>
      <c r="C172" s="746"/>
      <c r="D172" s="716"/>
      <c r="E172" s="746"/>
      <c r="F172" s="732"/>
      <c r="G172" s="16">
        <v>3.7</v>
      </c>
      <c r="H172" s="224">
        <v>19500</v>
      </c>
      <c r="I172" s="320">
        <f t="shared" si="2"/>
        <v>29950</v>
      </c>
    </row>
    <row r="173" spans="1:9" ht="12" customHeight="1" thickBot="1">
      <c r="A173" s="624"/>
      <c r="B173" s="660"/>
      <c r="C173" s="755"/>
      <c r="D173" s="776"/>
      <c r="E173" s="755"/>
      <c r="F173" s="756"/>
      <c r="G173" s="298" t="s">
        <v>58</v>
      </c>
      <c r="H173" s="319">
        <v>20150</v>
      </c>
      <c r="I173" s="323">
        <f t="shared" si="2"/>
        <v>30600</v>
      </c>
    </row>
    <row r="174" spans="1:9" ht="12" customHeight="1" thickBot="1" thickTop="1">
      <c r="A174" s="624"/>
      <c r="B174" s="677" t="s">
        <v>132</v>
      </c>
      <c r="C174" s="718" t="s">
        <v>200</v>
      </c>
      <c r="D174" s="716" t="s">
        <v>28</v>
      </c>
      <c r="E174" s="719" t="s">
        <v>0</v>
      </c>
      <c r="F174" s="649"/>
      <c r="G174" s="649"/>
      <c r="H174" s="230">
        <v>19480</v>
      </c>
      <c r="I174" s="328">
        <f t="shared" si="2"/>
        <v>29930</v>
      </c>
    </row>
    <row r="175" spans="1:9" ht="12" customHeight="1" thickBot="1">
      <c r="A175" s="624"/>
      <c r="B175" s="677"/>
      <c r="C175" s="718"/>
      <c r="D175" s="716"/>
      <c r="E175" s="719"/>
      <c r="F175" s="732" t="s">
        <v>129</v>
      </c>
      <c r="G175" s="19">
        <v>8</v>
      </c>
      <c r="H175" s="223">
        <v>30400</v>
      </c>
      <c r="I175" s="329">
        <f t="shared" si="2"/>
        <v>40850</v>
      </c>
    </row>
    <row r="176" spans="1:9" ht="12" customHeight="1" thickBot="1">
      <c r="A176" s="624"/>
      <c r="B176" s="677"/>
      <c r="C176" s="718"/>
      <c r="D176" s="716"/>
      <c r="E176" s="719"/>
      <c r="F176" s="732"/>
      <c r="G176" s="16" t="s">
        <v>126</v>
      </c>
      <c r="H176" s="224">
        <v>25840</v>
      </c>
      <c r="I176" s="320">
        <f t="shared" si="2"/>
        <v>36290</v>
      </c>
    </row>
    <row r="177" spans="1:9" ht="12" customHeight="1" thickBot="1">
      <c r="A177" s="624"/>
      <c r="B177" s="677"/>
      <c r="C177" s="718"/>
      <c r="D177" s="716"/>
      <c r="E177" s="719"/>
      <c r="F177" s="732"/>
      <c r="G177" s="20" t="s">
        <v>127</v>
      </c>
      <c r="H177" s="224">
        <v>36500</v>
      </c>
      <c r="I177" s="320">
        <f t="shared" si="2"/>
        <v>46950</v>
      </c>
    </row>
    <row r="178" spans="1:9" ht="12" customHeight="1" thickBot="1">
      <c r="A178" s="624"/>
      <c r="B178" s="677"/>
      <c r="C178" s="718"/>
      <c r="D178" s="716"/>
      <c r="E178" s="719"/>
      <c r="F178" s="764"/>
      <c r="G178" s="22" t="s">
        <v>128</v>
      </c>
      <c r="H178" s="380">
        <v>28880</v>
      </c>
      <c r="I178" s="332">
        <f t="shared" si="2"/>
        <v>39330</v>
      </c>
    </row>
    <row r="179" spans="1:9" ht="12" customHeight="1">
      <c r="A179" s="624"/>
      <c r="B179" s="677"/>
      <c r="C179" s="718"/>
      <c r="D179" s="716"/>
      <c r="E179" s="18"/>
      <c r="F179" s="759" t="s">
        <v>332</v>
      </c>
      <c r="G179" s="172" t="s">
        <v>329</v>
      </c>
      <c r="H179" s="227">
        <v>16940</v>
      </c>
      <c r="I179" s="322">
        <f t="shared" si="2"/>
        <v>27390</v>
      </c>
    </row>
    <row r="180" spans="1:9" ht="12" customHeight="1">
      <c r="A180" s="624"/>
      <c r="B180" s="677"/>
      <c r="C180" s="718"/>
      <c r="D180" s="716"/>
      <c r="E180" s="18"/>
      <c r="F180" s="742"/>
      <c r="G180" s="171" t="s">
        <v>330</v>
      </c>
      <c r="H180" s="229">
        <v>17390</v>
      </c>
      <c r="I180" s="327">
        <f t="shared" si="2"/>
        <v>27840</v>
      </c>
    </row>
    <row r="181" spans="1:9" ht="12" customHeight="1">
      <c r="A181" s="624"/>
      <c r="B181" s="677"/>
      <c r="C181" s="718"/>
      <c r="D181" s="716"/>
      <c r="E181" s="745" t="s">
        <v>141</v>
      </c>
      <c r="F181" s="389"/>
      <c r="G181" s="81" t="s">
        <v>71</v>
      </c>
      <c r="H181" s="230">
        <v>16940</v>
      </c>
      <c r="I181" s="328">
        <f t="shared" si="2"/>
        <v>27390</v>
      </c>
    </row>
    <row r="182" spans="1:9" ht="12" customHeight="1">
      <c r="A182" s="624"/>
      <c r="B182" s="677"/>
      <c r="C182" s="718"/>
      <c r="D182" s="716"/>
      <c r="E182" s="746"/>
      <c r="F182" s="731" t="s">
        <v>71</v>
      </c>
      <c r="G182" s="26" t="s">
        <v>39</v>
      </c>
      <c r="H182" s="223">
        <v>18040</v>
      </c>
      <c r="I182" s="329">
        <f t="shared" si="2"/>
        <v>28490</v>
      </c>
    </row>
    <row r="183" spans="1:9" ht="12" customHeight="1">
      <c r="A183" s="624"/>
      <c r="B183" s="677"/>
      <c r="C183" s="718"/>
      <c r="D183" s="716"/>
      <c r="E183" s="746"/>
      <c r="F183" s="732"/>
      <c r="G183" s="16">
        <v>3.7</v>
      </c>
      <c r="H183" s="224">
        <v>17390</v>
      </c>
      <c r="I183" s="320">
        <f t="shared" si="2"/>
        <v>27840</v>
      </c>
    </row>
    <row r="184" spans="1:9" ht="12" customHeight="1">
      <c r="A184" s="624"/>
      <c r="B184" s="677"/>
      <c r="C184" s="718"/>
      <c r="D184" s="716"/>
      <c r="E184" s="746"/>
      <c r="F184" s="742"/>
      <c r="G184" s="134" t="s">
        <v>58</v>
      </c>
      <c r="H184" s="229">
        <v>18560</v>
      </c>
      <c r="I184" s="327">
        <f t="shared" si="2"/>
        <v>29010</v>
      </c>
    </row>
    <row r="185" spans="1:9" ht="12" customHeight="1">
      <c r="A185" s="624"/>
      <c r="B185" s="677"/>
      <c r="C185" s="718"/>
      <c r="D185" s="716"/>
      <c r="E185" s="746"/>
      <c r="F185" s="391"/>
      <c r="G185" s="141" t="s">
        <v>59</v>
      </c>
      <c r="H185" s="379">
        <v>18120</v>
      </c>
      <c r="I185" s="331">
        <f t="shared" si="2"/>
        <v>28570</v>
      </c>
    </row>
    <row r="186" spans="1:9" ht="12" customHeight="1">
      <c r="A186" s="624"/>
      <c r="B186" s="677"/>
      <c r="C186" s="718"/>
      <c r="D186" s="716"/>
      <c r="E186" s="746"/>
      <c r="F186" s="732" t="s">
        <v>59</v>
      </c>
      <c r="G186" s="19" t="s">
        <v>39</v>
      </c>
      <c r="H186" s="227">
        <v>18730</v>
      </c>
      <c r="I186" s="322">
        <f t="shared" si="2"/>
        <v>29180</v>
      </c>
    </row>
    <row r="187" spans="1:9" ht="12" customHeight="1">
      <c r="A187" s="624"/>
      <c r="B187" s="677"/>
      <c r="C187" s="718"/>
      <c r="D187" s="716"/>
      <c r="E187" s="746"/>
      <c r="F187" s="732"/>
      <c r="G187" s="16">
        <v>3.7</v>
      </c>
      <c r="H187" s="224">
        <v>18380</v>
      </c>
      <c r="I187" s="320">
        <f t="shared" si="2"/>
        <v>28830</v>
      </c>
    </row>
    <row r="188" spans="1:9" ht="12" customHeight="1" thickBot="1">
      <c r="A188" s="624"/>
      <c r="B188" s="678"/>
      <c r="C188" s="643"/>
      <c r="D188" s="645"/>
      <c r="E188" s="747"/>
      <c r="F188" s="733"/>
      <c r="G188" s="99" t="s">
        <v>58</v>
      </c>
      <c r="H188" s="228">
        <v>19010</v>
      </c>
      <c r="I188" s="321">
        <f t="shared" si="2"/>
        <v>29460</v>
      </c>
    </row>
    <row r="189" spans="1:9" ht="12" customHeight="1" thickTop="1">
      <c r="A189" s="624"/>
      <c r="B189" s="192"/>
      <c r="C189" s="30"/>
      <c r="D189" s="715" t="s">
        <v>28</v>
      </c>
      <c r="E189" s="717" t="s">
        <v>0</v>
      </c>
      <c r="F189" s="720"/>
      <c r="G189" s="725"/>
      <c r="H189" s="231">
        <v>19130</v>
      </c>
      <c r="I189" s="324">
        <f>H189+10450</f>
        <v>29580</v>
      </c>
    </row>
    <row r="190" spans="1:9" ht="12" customHeight="1">
      <c r="A190" s="624"/>
      <c r="B190" s="65"/>
      <c r="C190" s="18"/>
      <c r="D190" s="716"/>
      <c r="E190" s="718"/>
      <c r="F190" s="732" t="s">
        <v>129</v>
      </c>
      <c r="G190" s="26">
        <v>8</v>
      </c>
      <c r="H190" s="227">
        <v>30444</v>
      </c>
      <c r="I190" s="322">
        <f aca="true" t="shared" si="3" ref="I190:I208">H190+10450</f>
        <v>40894</v>
      </c>
    </row>
    <row r="191" spans="1:9" ht="12" customHeight="1">
      <c r="A191" s="624"/>
      <c r="B191" s="65"/>
      <c r="C191" s="18"/>
      <c r="D191" s="716"/>
      <c r="E191" s="718"/>
      <c r="F191" s="732"/>
      <c r="G191" s="16" t="s">
        <v>126</v>
      </c>
      <c r="H191" s="224">
        <v>25660</v>
      </c>
      <c r="I191" s="320">
        <f t="shared" si="3"/>
        <v>36110</v>
      </c>
    </row>
    <row r="192" spans="1:9" ht="12" customHeight="1">
      <c r="A192" s="624"/>
      <c r="B192" s="65"/>
      <c r="C192" s="18"/>
      <c r="D192" s="716"/>
      <c r="E192" s="718"/>
      <c r="F192" s="732"/>
      <c r="G192" s="20" t="s">
        <v>127</v>
      </c>
      <c r="H192" s="224">
        <v>36820</v>
      </c>
      <c r="I192" s="320">
        <f t="shared" si="3"/>
        <v>47270</v>
      </c>
    </row>
    <row r="193" spans="1:9" ht="12" customHeight="1" thickBot="1">
      <c r="A193" s="624"/>
      <c r="B193" s="65"/>
      <c r="C193" s="18"/>
      <c r="D193" s="716"/>
      <c r="E193" s="719"/>
      <c r="F193" s="764"/>
      <c r="G193" s="22" t="s">
        <v>128</v>
      </c>
      <c r="H193" s="225">
        <v>28850</v>
      </c>
      <c r="I193" s="325">
        <f t="shared" si="3"/>
        <v>39300</v>
      </c>
    </row>
    <row r="194" spans="1:9" ht="12" customHeight="1">
      <c r="A194" s="624"/>
      <c r="B194" s="65" t="s">
        <v>43</v>
      </c>
      <c r="C194" s="140" t="s">
        <v>201</v>
      </c>
      <c r="D194" s="716"/>
      <c r="E194" s="18"/>
      <c r="F194" s="759" t="s">
        <v>332</v>
      </c>
      <c r="G194" s="172" t="s">
        <v>329</v>
      </c>
      <c r="H194" s="226">
        <v>16630</v>
      </c>
      <c r="I194" s="326">
        <f t="shared" si="3"/>
        <v>27080</v>
      </c>
    </row>
    <row r="195" spans="1:9" ht="12" customHeight="1">
      <c r="A195" s="624"/>
      <c r="B195" s="632" t="s">
        <v>125</v>
      </c>
      <c r="C195" s="633" t="s">
        <v>198</v>
      </c>
      <c r="D195" s="716"/>
      <c r="E195" s="18"/>
      <c r="F195" s="742"/>
      <c r="G195" s="171" t="s">
        <v>330</v>
      </c>
      <c r="H195" s="229">
        <v>17080</v>
      </c>
      <c r="I195" s="327">
        <f t="shared" si="3"/>
        <v>27530</v>
      </c>
    </row>
    <row r="196" spans="1:9" ht="12" customHeight="1">
      <c r="A196" s="624"/>
      <c r="B196" s="632"/>
      <c r="C196" s="633"/>
      <c r="D196" s="716"/>
      <c r="E196" s="745" t="s">
        <v>141</v>
      </c>
      <c r="F196" s="388"/>
      <c r="G196" s="7" t="s">
        <v>71</v>
      </c>
      <c r="H196" s="230">
        <v>16630</v>
      </c>
      <c r="I196" s="328">
        <f t="shared" si="3"/>
        <v>27080</v>
      </c>
    </row>
    <row r="197" spans="1:9" ht="12" customHeight="1">
      <c r="A197" s="624"/>
      <c r="B197" s="65"/>
      <c r="C197" s="18"/>
      <c r="D197" s="716"/>
      <c r="E197" s="746"/>
      <c r="F197" s="731" t="s">
        <v>71</v>
      </c>
      <c r="G197" s="26" t="s">
        <v>39</v>
      </c>
      <c r="H197" s="223">
        <v>17710</v>
      </c>
      <c r="I197" s="329">
        <f t="shared" si="3"/>
        <v>28160</v>
      </c>
    </row>
    <row r="198" spans="1:9" ht="12" customHeight="1">
      <c r="A198" s="624"/>
      <c r="B198" s="65"/>
      <c r="C198" s="18"/>
      <c r="D198" s="716"/>
      <c r="E198" s="746"/>
      <c r="F198" s="732"/>
      <c r="G198" s="16">
        <v>3.7</v>
      </c>
      <c r="H198" s="224">
        <v>17080</v>
      </c>
      <c r="I198" s="320">
        <f t="shared" si="3"/>
        <v>27530</v>
      </c>
    </row>
    <row r="199" spans="1:9" ht="12" customHeight="1">
      <c r="A199" s="624"/>
      <c r="B199" s="65"/>
      <c r="C199" s="18"/>
      <c r="D199" s="716"/>
      <c r="E199" s="746"/>
      <c r="F199" s="742"/>
      <c r="G199" s="134" t="s">
        <v>58</v>
      </c>
      <c r="H199" s="229">
        <v>18220</v>
      </c>
      <c r="I199" s="327">
        <f t="shared" si="3"/>
        <v>28670</v>
      </c>
    </row>
    <row r="200" spans="1:9" ht="12" customHeight="1">
      <c r="A200" s="624"/>
      <c r="B200" s="65"/>
      <c r="C200" s="18"/>
      <c r="D200" s="716"/>
      <c r="E200" s="746"/>
      <c r="F200" s="391"/>
      <c r="G200" s="141" t="s">
        <v>59</v>
      </c>
      <c r="H200" s="230">
        <v>17800</v>
      </c>
      <c r="I200" s="328">
        <f t="shared" si="3"/>
        <v>28250</v>
      </c>
    </row>
    <row r="201" spans="1:9" ht="12" customHeight="1">
      <c r="A201" s="624"/>
      <c r="B201" s="65"/>
      <c r="C201" s="18"/>
      <c r="D201" s="716"/>
      <c r="E201" s="746"/>
      <c r="F201" s="732" t="s">
        <v>59</v>
      </c>
      <c r="G201" s="19" t="s">
        <v>39</v>
      </c>
      <c r="H201" s="223">
        <v>18390</v>
      </c>
      <c r="I201" s="329">
        <f t="shared" si="3"/>
        <v>28840</v>
      </c>
    </row>
    <row r="202" spans="1:9" ht="12" customHeight="1">
      <c r="A202" s="624"/>
      <c r="B202" s="65"/>
      <c r="C202" s="18"/>
      <c r="D202" s="716"/>
      <c r="E202" s="746"/>
      <c r="F202" s="732"/>
      <c r="G202" s="16">
        <v>3.7</v>
      </c>
      <c r="H202" s="224">
        <v>18050</v>
      </c>
      <c r="I202" s="320">
        <f t="shared" si="3"/>
        <v>28500</v>
      </c>
    </row>
    <row r="203" spans="1:9" ht="12" customHeight="1" thickBot="1">
      <c r="A203" s="624"/>
      <c r="B203" s="303"/>
      <c r="C203" s="297"/>
      <c r="D203" s="776"/>
      <c r="E203" s="755"/>
      <c r="F203" s="756"/>
      <c r="G203" s="298" t="s">
        <v>58</v>
      </c>
      <c r="H203" s="319">
        <v>18670</v>
      </c>
      <c r="I203" s="323">
        <f t="shared" si="3"/>
        <v>29120</v>
      </c>
    </row>
    <row r="204" spans="1:9" ht="12" customHeight="1" thickTop="1">
      <c r="A204" s="624"/>
      <c r="B204" s="640" t="s">
        <v>372</v>
      </c>
      <c r="C204" s="718" t="s">
        <v>198</v>
      </c>
      <c r="D204" s="716" t="s">
        <v>28</v>
      </c>
      <c r="E204" s="718" t="s">
        <v>0</v>
      </c>
      <c r="F204" s="649"/>
      <c r="G204" s="649"/>
      <c r="H204" s="230">
        <v>22530</v>
      </c>
      <c r="I204" s="328">
        <f t="shared" si="3"/>
        <v>32980</v>
      </c>
    </row>
    <row r="205" spans="1:9" ht="12" customHeight="1">
      <c r="A205" s="624"/>
      <c r="B205" s="632"/>
      <c r="C205" s="718"/>
      <c r="D205" s="716"/>
      <c r="E205" s="718"/>
      <c r="F205" s="732" t="s">
        <v>129</v>
      </c>
      <c r="G205" s="19">
        <v>8</v>
      </c>
      <c r="H205" s="223">
        <v>36050</v>
      </c>
      <c r="I205" s="329">
        <f t="shared" si="3"/>
        <v>46500</v>
      </c>
    </row>
    <row r="206" spans="1:9" ht="12" customHeight="1">
      <c r="A206" s="624"/>
      <c r="B206" s="632"/>
      <c r="C206" s="718"/>
      <c r="D206" s="716"/>
      <c r="E206" s="718"/>
      <c r="F206" s="732"/>
      <c r="G206" s="16" t="s">
        <v>126</v>
      </c>
      <c r="H206" s="224">
        <v>30040</v>
      </c>
      <c r="I206" s="320">
        <f t="shared" si="3"/>
        <v>40490</v>
      </c>
    </row>
    <row r="207" spans="1:9" ht="12" customHeight="1">
      <c r="A207" s="624"/>
      <c r="B207" s="632"/>
      <c r="C207" s="718"/>
      <c r="D207" s="716"/>
      <c r="E207" s="718"/>
      <c r="F207" s="732"/>
      <c r="G207" s="20" t="s">
        <v>127</v>
      </c>
      <c r="H207" s="224">
        <v>43260</v>
      </c>
      <c r="I207" s="320">
        <f t="shared" si="3"/>
        <v>53710</v>
      </c>
    </row>
    <row r="208" spans="1:9" ht="12" customHeight="1" thickBot="1">
      <c r="A208" s="625"/>
      <c r="B208" s="641"/>
      <c r="C208" s="643"/>
      <c r="D208" s="645"/>
      <c r="E208" s="643"/>
      <c r="F208" s="733"/>
      <c r="G208" s="220" t="s">
        <v>128</v>
      </c>
      <c r="H208" s="228">
        <v>33800</v>
      </c>
      <c r="I208" s="321">
        <f t="shared" si="3"/>
        <v>44250</v>
      </c>
    </row>
    <row r="209" spans="1:9" ht="10.5" customHeight="1" thickTop="1">
      <c r="A209" s="626" t="s">
        <v>146</v>
      </c>
      <c r="B209" s="627"/>
      <c r="C209" s="627"/>
      <c r="D209" s="627"/>
      <c r="E209" s="627"/>
      <c r="F209" s="627"/>
      <c r="G209" s="628"/>
      <c r="H209" s="622" t="s">
        <v>26</v>
      </c>
      <c r="I209" s="623"/>
    </row>
    <row r="210" spans="1:9" ht="10.5" customHeight="1" thickBot="1">
      <c r="A210" s="629"/>
      <c r="B210" s="630"/>
      <c r="C210" s="630"/>
      <c r="D210" s="630"/>
      <c r="E210" s="630"/>
      <c r="F210" s="630"/>
      <c r="G210" s="631"/>
      <c r="H210" s="710" t="s">
        <v>112</v>
      </c>
      <c r="I210" s="711"/>
    </row>
    <row r="211" spans="1:9" ht="12" customHeight="1" thickTop="1">
      <c r="A211" s="724" t="s">
        <v>133</v>
      </c>
      <c r="B211" s="779" t="s">
        <v>2</v>
      </c>
      <c r="C211" s="712" t="s">
        <v>6</v>
      </c>
      <c r="D211" s="715" t="s">
        <v>28</v>
      </c>
      <c r="E211" s="717" t="s">
        <v>240</v>
      </c>
      <c r="F211" s="720"/>
      <c r="G211" s="721"/>
      <c r="H211" s="722">
        <v>11320</v>
      </c>
      <c r="I211" s="723"/>
    </row>
    <row r="212" spans="1:9" ht="12" customHeight="1">
      <c r="A212" s="624"/>
      <c r="B212" s="632"/>
      <c r="C212" s="713"/>
      <c r="D212" s="716"/>
      <c r="E212" s="718"/>
      <c r="F212" s="731" t="s">
        <v>129</v>
      </c>
      <c r="G212" s="26">
        <v>8</v>
      </c>
      <c r="H212" s="774">
        <v>21490</v>
      </c>
      <c r="I212" s="775"/>
    </row>
    <row r="213" spans="1:9" ht="12" customHeight="1">
      <c r="A213" s="624"/>
      <c r="B213" s="632"/>
      <c r="C213" s="713"/>
      <c r="D213" s="716"/>
      <c r="E213" s="718"/>
      <c r="F213" s="732"/>
      <c r="G213" s="16" t="s">
        <v>126</v>
      </c>
      <c r="H213" s="738">
        <v>16920</v>
      </c>
      <c r="I213" s="739"/>
    </row>
    <row r="214" spans="1:9" ht="12" customHeight="1">
      <c r="A214" s="624"/>
      <c r="B214" s="632"/>
      <c r="C214" s="713"/>
      <c r="D214" s="716"/>
      <c r="E214" s="718"/>
      <c r="F214" s="732"/>
      <c r="G214" s="20" t="s">
        <v>127</v>
      </c>
      <c r="H214" s="738">
        <v>27590</v>
      </c>
      <c r="I214" s="739"/>
    </row>
    <row r="215" spans="1:9" ht="12" customHeight="1" thickBot="1">
      <c r="A215" s="624"/>
      <c r="B215" s="632"/>
      <c r="C215" s="713"/>
      <c r="D215" s="716"/>
      <c r="E215" s="719"/>
      <c r="F215" s="764"/>
      <c r="G215" s="22" t="s">
        <v>128</v>
      </c>
      <c r="H215" s="765">
        <v>33110</v>
      </c>
      <c r="I215" s="766"/>
    </row>
    <row r="216" spans="1:9" ht="12" customHeight="1">
      <c r="A216" s="624"/>
      <c r="B216" s="632"/>
      <c r="C216" s="713"/>
      <c r="D216" s="716"/>
      <c r="E216" s="18"/>
      <c r="F216" s="759" t="s">
        <v>332</v>
      </c>
      <c r="G216" s="172" t="s">
        <v>329</v>
      </c>
      <c r="H216" s="736">
        <v>9850</v>
      </c>
      <c r="I216" s="737"/>
    </row>
    <row r="217" spans="1:9" ht="12" customHeight="1">
      <c r="A217" s="624"/>
      <c r="B217" s="632"/>
      <c r="C217" s="713"/>
      <c r="D217" s="716"/>
      <c r="E217" s="18"/>
      <c r="F217" s="742"/>
      <c r="G217" s="171" t="s">
        <v>330</v>
      </c>
      <c r="H217" s="729">
        <v>10110</v>
      </c>
      <c r="I217" s="730"/>
    </row>
    <row r="218" spans="1:9" ht="12" customHeight="1">
      <c r="A218" s="624"/>
      <c r="B218" s="632"/>
      <c r="C218" s="713"/>
      <c r="D218" s="716"/>
      <c r="E218" s="745" t="s">
        <v>241</v>
      </c>
      <c r="F218" s="391"/>
      <c r="G218" s="81" t="s">
        <v>71</v>
      </c>
      <c r="H218" s="734">
        <v>9850</v>
      </c>
      <c r="I218" s="735"/>
    </row>
    <row r="219" spans="1:9" ht="12" customHeight="1">
      <c r="A219" s="624"/>
      <c r="B219" s="632"/>
      <c r="C219" s="713"/>
      <c r="D219" s="716"/>
      <c r="E219" s="746"/>
      <c r="F219" s="732" t="s">
        <v>71</v>
      </c>
      <c r="G219" s="19" t="s">
        <v>39</v>
      </c>
      <c r="H219" s="736">
        <v>10480</v>
      </c>
      <c r="I219" s="737"/>
    </row>
    <row r="220" spans="1:9" ht="12" customHeight="1">
      <c r="A220" s="624"/>
      <c r="B220" s="632"/>
      <c r="C220" s="713"/>
      <c r="D220" s="716"/>
      <c r="E220" s="746"/>
      <c r="F220" s="732"/>
      <c r="G220" s="16">
        <v>3.7</v>
      </c>
      <c r="H220" s="738">
        <v>10110</v>
      </c>
      <c r="I220" s="739"/>
    </row>
    <row r="221" spans="1:9" ht="12" customHeight="1">
      <c r="A221" s="624"/>
      <c r="B221" s="632"/>
      <c r="C221" s="713"/>
      <c r="D221" s="716"/>
      <c r="E221" s="746"/>
      <c r="F221" s="732"/>
      <c r="G221" s="16" t="s">
        <v>58</v>
      </c>
      <c r="H221" s="738">
        <v>10800</v>
      </c>
      <c r="I221" s="739"/>
    </row>
    <row r="222" spans="1:9" ht="12" customHeight="1">
      <c r="A222" s="624"/>
      <c r="B222" s="632"/>
      <c r="C222" s="713"/>
      <c r="D222" s="716"/>
      <c r="E222" s="746"/>
      <c r="F222" s="732"/>
      <c r="G222" s="16" t="s">
        <v>8</v>
      </c>
      <c r="H222" s="738">
        <v>11660</v>
      </c>
      <c r="I222" s="739"/>
    </row>
    <row r="223" spans="1:9" ht="12" customHeight="1">
      <c r="A223" s="624"/>
      <c r="B223" s="632"/>
      <c r="C223" s="713"/>
      <c r="D223" s="716"/>
      <c r="E223" s="746"/>
      <c r="F223" s="742"/>
      <c r="G223" s="104" t="s">
        <v>9</v>
      </c>
      <c r="H223" s="729">
        <v>13280</v>
      </c>
      <c r="I223" s="730"/>
    </row>
    <row r="224" spans="1:9" ht="12" customHeight="1">
      <c r="A224" s="624"/>
      <c r="B224" s="632"/>
      <c r="C224" s="713"/>
      <c r="D224" s="716"/>
      <c r="E224" s="746"/>
      <c r="F224" s="391"/>
      <c r="G224" s="141" t="s">
        <v>59</v>
      </c>
      <c r="H224" s="734">
        <v>10530</v>
      </c>
      <c r="I224" s="735"/>
    </row>
    <row r="225" spans="1:9" ht="12" customHeight="1">
      <c r="A225" s="624"/>
      <c r="B225" s="632"/>
      <c r="C225" s="713"/>
      <c r="D225" s="716"/>
      <c r="E225" s="746"/>
      <c r="F225" s="731" t="s">
        <v>72</v>
      </c>
      <c r="G225" s="19" t="s">
        <v>39</v>
      </c>
      <c r="H225" s="736">
        <v>10880</v>
      </c>
      <c r="I225" s="737"/>
    </row>
    <row r="226" spans="1:9" ht="12" customHeight="1">
      <c r="A226" s="624"/>
      <c r="B226" s="632"/>
      <c r="C226" s="713"/>
      <c r="D226" s="716"/>
      <c r="E226" s="746"/>
      <c r="F226" s="732"/>
      <c r="G226" s="16">
        <v>3.7</v>
      </c>
      <c r="H226" s="738">
        <v>10680</v>
      </c>
      <c r="I226" s="739"/>
    </row>
    <row r="227" spans="1:9" ht="12" customHeight="1" thickBot="1">
      <c r="A227" s="625"/>
      <c r="B227" s="641"/>
      <c r="C227" s="714"/>
      <c r="D227" s="645"/>
      <c r="E227" s="747"/>
      <c r="F227" s="733"/>
      <c r="G227" s="99" t="s">
        <v>58</v>
      </c>
      <c r="H227" s="740">
        <v>11040</v>
      </c>
      <c r="I227" s="741"/>
    </row>
    <row r="228" spans="1:9" ht="9.75" customHeight="1" thickTop="1">
      <c r="A228" s="45"/>
      <c r="B228" s="3"/>
      <c r="C228" s="18"/>
      <c r="D228" s="64"/>
      <c r="E228" s="18"/>
      <c r="F228" s="388"/>
      <c r="G228" s="7"/>
      <c r="H228" s="31"/>
      <c r="I228" s="31"/>
    </row>
    <row r="229" spans="1:9" ht="9.75" customHeight="1">
      <c r="A229" s="45"/>
      <c r="B229" s="3"/>
      <c r="C229" s="18"/>
      <c r="D229" s="64"/>
      <c r="E229" s="18"/>
      <c r="F229" s="388"/>
      <c r="G229" s="7"/>
      <c r="H229" s="31"/>
      <c r="I229" s="31"/>
    </row>
    <row r="230" spans="1:9" ht="9.75" customHeight="1">
      <c r="A230" s="45"/>
      <c r="B230" s="3"/>
      <c r="C230" s="18"/>
      <c r="D230" s="64"/>
      <c r="E230" s="18"/>
      <c r="F230" s="388"/>
      <c r="G230" s="7"/>
      <c r="H230" s="31"/>
      <c r="I230" s="31"/>
    </row>
    <row r="231" spans="1:9" ht="9.75" customHeight="1">
      <c r="A231" s="45"/>
      <c r="B231" s="3"/>
      <c r="C231" s="18"/>
      <c r="D231" s="64"/>
      <c r="E231" s="18"/>
      <c r="F231" s="388"/>
      <c r="G231" s="7"/>
      <c r="H231" s="31"/>
      <c r="I231" s="31"/>
    </row>
    <row r="232" spans="1:9" ht="5.25" customHeight="1" thickBot="1">
      <c r="A232" s="45"/>
      <c r="B232" s="3"/>
      <c r="C232" s="18"/>
      <c r="D232" s="64"/>
      <c r="E232" s="18"/>
      <c r="F232" s="388"/>
      <c r="G232" s="7"/>
      <c r="H232" s="31"/>
      <c r="I232" s="31"/>
    </row>
    <row r="233" spans="1:9" ht="9.75" customHeight="1" thickTop="1">
      <c r="A233" s="626" t="s">
        <v>146</v>
      </c>
      <c r="B233" s="627"/>
      <c r="C233" s="627"/>
      <c r="D233" s="627"/>
      <c r="E233" s="627"/>
      <c r="F233" s="627"/>
      <c r="G233" s="628"/>
      <c r="H233" s="622" t="s">
        <v>26</v>
      </c>
      <c r="I233" s="623"/>
    </row>
    <row r="234" spans="1:9" ht="9.75" customHeight="1" thickBot="1">
      <c r="A234" s="629"/>
      <c r="B234" s="630"/>
      <c r="C234" s="630"/>
      <c r="D234" s="630"/>
      <c r="E234" s="630"/>
      <c r="F234" s="630"/>
      <c r="G234" s="631"/>
      <c r="H234" s="710" t="s">
        <v>112</v>
      </c>
      <c r="I234" s="711"/>
    </row>
    <row r="235" spans="1:9" ht="10.5" customHeight="1" thickTop="1">
      <c r="A235" s="245"/>
      <c r="B235" s="767" t="s">
        <v>2</v>
      </c>
      <c r="C235" s="713" t="s">
        <v>242</v>
      </c>
      <c r="D235" s="716" t="s">
        <v>28</v>
      </c>
      <c r="E235" s="642" t="s">
        <v>240</v>
      </c>
      <c r="F235" s="770"/>
      <c r="G235" s="771"/>
      <c r="H235" s="772">
        <v>14880</v>
      </c>
      <c r="I235" s="773"/>
    </row>
    <row r="236" spans="1:9" ht="10.5" customHeight="1">
      <c r="A236" s="245"/>
      <c r="B236" s="768"/>
      <c r="C236" s="713"/>
      <c r="D236" s="716"/>
      <c r="E236" s="718"/>
      <c r="F236" s="731" t="s">
        <v>129</v>
      </c>
      <c r="G236" s="26">
        <v>8</v>
      </c>
      <c r="H236" s="736">
        <v>28270</v>
      </c>
      <c r="I236" s="737"/>
    </row>
    <row r="237" spans="1:9" ht="10.5" customHeight="1">
      <c r="A237" s="245"/>
      <c r="B237" s="768"/>
      <c r="C237" s="713"/>
      <c r="D237" s="716"/>
      <c r="E237" s="718"/>
      <c r="F237" s="732"/>
      <c r="G237" s="16" t="s">
        <v>126</v>
      </c>
      <c r="H237" s="738">
        <v>22280</v>
      </c>
      <c r="I237" s="739"/>
    </row>
    <row r="238" spans="1:9" ht="10.5" customHeight="1">
      <c r="A238" s="245"/>
      <c r="B238" s="768"/>
      <c r="C238" s="713"/>
      <c r="D238" s="716"/>
      <c r="E238" s="718"/>
      <c r="F238" s="732"/>
      <c r="G238" s="20" t="s">
        <v>127</v>
      </c>
      <c r="H238" s="738">
        <v>36300</v>
      </c>
      <c r="I238" s="739"/>
    </row>
    <row r="239" spans="1:9" ht="10.5" customHeight="1" thickBot="1">
      <c r="A239" s="245"/>
      <c r="B239" s="768"/>
      <c r="C239" s="713"/>
      <c r="D239" s="716"/>
      <c r="E239" s="719"/>
      <c r="F239" s="764"/>
      <c r="G239" s="22" t="s">
        <v>128</v>
      </c>
      <c r="H239" s="765">
        <v>26280</v>
      </c>
      <c r="I239" s="766"/>
    </row>
    <row r="240" spans="1:9" ht="10.5" customHeight="1">
      <c r="A240" s="245"/>
      <c r="B240" s="768"/>
      <c r="C240" s="713"/>
      <c r="D240" s="716"/>
      <c r="E240" s="18"/>
      <c r="F240" s="732" t="s">
        <v>332</v>
      </c>
      <c r="G240" s="232" t="s">
        <v>329</v>
      </c>
      <c r="H240" s="736">
        <v>12950</v>
      </c>
      <c r="I240" s="737"/>
    </row>
    <row r="241" spans="1:9" ht="10.5" customHeight="1">
      <c r="A241" s="245"/>
      <c r="B241" s="768"/>
      <c r="C241" s="713"/>
      <c r="D241" s="716"/>
      <c r="E241" s="18"/>
      <c r="F241" s="742"/>
      <c r="G241" s="171" t="s">
        <v>330</v>
      </c>
      <c r="H241" s="762">
        <v>13290</v>
      </c>
      <c r="I241" s="763"/>
    </row>
    <row r="242" spans="1:9" ht="10.5" customHeight="1">
      <c r="A242" s="245"/>
      <c r="B242" s="768"/>
      <c r="C242" s="713"/>
      <c r="D242" s="716"/>
      <c r="E242" s="745" t="s">
        <v>241</v>
      </c>
      <c r="F242" s="391"/>
      <c r="G242" s="81" t="s">
        <v>71</v>
      </c>
      <c r="H242" s="762">
        <v>12950</v>
      </c>
      <c r="I242" s="763"/>
    </row>
    <row r="243" spans="1:9" ht="10.5" customHeight="1">
      <c r="A243" s="245"/>
      <c r="B243" s="768"/>
      <c r="C243" s="713"/>
      <c r="D243" s="716"/>
      <c r="E243" s="746"/>
      <c r="F243" s="732" t="s">
        <v>71</v>
      </c>
      <c r="G243" s="19" t="s">
        <v>39</v>
      </c>
      <c r="H243" s="736">
        <v>13780</v>
      </c>
      <c r="I243" s="737"/>
    </row>
    <row r="244" spans="1:9" ht="10.5" customHeight="1">
      <c r="A244" s="245"/>
      <c r="B244" s="768"/>
      <c r="C244" s="713"/>
      <c r="D244" s="716"/>
      <c r="E244" s="746"/>
      <c r="F244" s="732"/>
      <c r="G244" s="16">
        <v>3.7</v>
      </c>
      <c r="H244" s="738">
        <v>13290</v>
      </c>
      <c r="I244" s="739"/>
    </row>
    <row r="245" spans="1:9" ht="10.5" customHeight="1">
      <c r="A245" s="245"/>
      <c r="B245" s="768"/>
      <c r="C245" s="713"/>
      <c r="D245" s="716"/>
      <c r="E245" s="746"/>
      <c r="F245" s="732"/>
      <c r="G245" s="16" t="s">
        <v>58</v>
      </c>
      <c r="H245" s="738">
        <v>14180</v>
      </c>
      <c r="I245" s="739"/>
    </row>
    <row r="246" spans="1:9" ht="10.5" customHeight="1">
      <c r="A246" s="245"/>
      <c r="B246" s="768"/>
      <c r="C246" s="713"/>
      <c r="D246" s="716"/>
      <c r="E246" s="746"/>
      <c r="F246" s="732"/>
      <c r="G246" s="16" t="s">
        <v>8</v>
      </c>
      <c r="H246" s="738">
        <v>15360</v>
      </c>
      <c r="I246" s="739"/>
    </row>
    <row r="247" spans="1:9" ht="10.5" customHeight="1">
      <c r="A247" s="245"/>
      <c r="B247" s="768"/>
      <c r="C247" s="713"/>
      <c r="D247" s="716"/>
      <c r="E247" s="746"/>
      <c r="F247" s="742"/>
      <c r="G247" s="104" t="s">
        <v>9</v>
      </c>
      <c r="H247" s="729">
        <v>17470</v>
      </c>
      <c r="I247" s="730"/>
    </row>
    <row r="248" spans="1:9" ht="10.5" customHeight="1">
      <c r="A248" s="245"/>
      <c r="B248" s="768"/>
      <c r="C248" s="713"/>
      <c r="D248" s="716"/>
      <c r="E248" s="746"/>
      <c r="F248" s="391"/>
      <c r="G248" s="141" t="s">
        <v>59</v>
      </c>
      <c r="H248" s="734">
        <v>13850</v>
      </c>
      <c r="I248" s="735"/>
    </row>
    <row r="249" spans="1:9" ht="10.5" customHeight="1">
      <c r="A249" s="245"/>
      <c r="B249" s="768"/>
      <c r="C249" s="713"/>
      <c r="D249" s="716"/>
      <c r="E249" s="746"/>
      <c r="F249" s="731" t="s">
        <v>59</v>
      </c>
      <c r="G249" s="19" t="s">
        <v>39</v>
      </c>
      <c r="H249" s="736">
        <v>14310</v>
      </c>
      <c r="I249" s="737"/>
    </row>
    <row r="250" spans="1:9" ht="10.5" customHeight="1">
      <c r="A250" s="245"/>
      <c r="B250" s="768"/>
      <c r="C250" s="713"/>
      <c r="D250" s="716"/>
      <c r="E250" s="746"/>
      <c r="F250" s="732"/>
      <c r="G250" s="16">
        <v>3.7</v>
      </c>
      <c r="H250" s="738">
        <v>14040</v>
      </c>
      <c r="I250" s="739"/>
    </row>
    <row r="251" spans="1:9" ht="10.5" customHeight="1" thickBot="1">
      <c r="A251" s="245"/>
      <c r="B251" s="768"/>
      <c r="C251" s="713"/>
      <c r="D251" s="716"/>
      <c r="E251" s="755"/>
      <c r="F251" s="756"/>
      <c r="G251" s="298" t="s">
        <v>58</v>
      </c>
      <c r="H251" s="749">
        <v>14520</v>
      </c>
      <c r="I251" s="750"/>
    </row>
    <row r="252" spans="1:9" ht="10.5" customHeight="1" thickBot="1" thickTop="1">
      <c r="A252" s="245"/>
      <c r="B252" s="768"/>
      <c r="C252" s="713"/>
      <c r="D252" s="716"/>
      <c r="E252" s="235" t="s">
        <v>243</v>
      </c>
      <c r="F252" s="557"/>
      <c r="G252" s="558"/>
      <c r="H252" s="757">
        <v>15730</v>
      </c>
      <c r="I252" s="758"/>
    </row>
    <row r="253" spans="1:9" ht="10.5" customHeight="1">
      <c r="A253" s="245"/>
      <c r="B253" s="768"/>
      <c r="C253" s="713"/>
      <c r="D253" s="716"/>
      <c r="E253" s="132"/>
      <c r="F253" s="759" t="s">
        <v>332</v>
      </c>
      <c r="G253" s="173">
        <v>11</v>
      </c>
      <c r="H253" s="760">
        <v>13680</v>
      </c>
      <c r="I253" s="761"/>
    </row>
    <row r="254" spans="1:9" ht="10.5" customHeight="1">
      <c r="A254" s="245"/>
      <c r="B254" s="768"/>
      <c r="C254" s="713"/>
      <c r="D254" s="716"/>
      <c r="E254" s="18"/>
      <c r="F254" s="742"/>
      <c r="G254" s="81" t="s">
        <v>330</v>
      </c>
      <c r="H254" s="743">
        <v>14050</v>
      </c>
      <c r="I254" s="744"/>
    </row>
    <row r="255" spans="1:9" ht="10.5" customHeight="1">
      <c r="A255" s="245"/>
      <c r="B255" s="768"/>
      <c r="C255" s="713"/>
      <c r="D255" s="716"/>
      <c r="E255" s="745" t="s">
        <v>244</v>
      </c>
      <c r="F255" s="389"/>
      <c r="G255" s="158" t="s">
        <v>71</v>
      </c>
      <c r="H255" s="734">
        <v>13680</v>
      </c>
      <c r="I255" s="735"/>
    </row>
    <row r="256" spans="1:9" ht="10.5" customHeight="1">
      <c r="A256" s="245"/>
      <c r="B256" s="768"/>
      <c r="C256" s="713"/>
      <c r="D256" s="716"/>
      <c r="E256" s="746"/>
      <c r="F256" s="731" t="s">
        <v>71</v>
      </c>
      <c r="G256" s="102">
        <v>5</v>
      </c>
      <c r="H256" s="736">
        <v>14560</v>
      </c>
      <c r="I256" s="737"/>
    </row>
    <row r="257" spans="1:9" ht="10.5" customHeight="1">
      <c r="A257" s="245"/>
      <c r="B257" s="768"/>
      <c r="C257" s="713"/>
      <c r="D257" s="716"/>
      <c r="E257" s="746"/>
      <c r="F257" s="732"/>
      <c r="G257" s="96">
        <v>7</v>
      </c>
      <c r="H257" s="738">
        <v>14050</v>
      </c>
      <c r="I257" s="739"/>
    </row>
    <row r="258" spans="1:9" ht="10.5" customHeight="1">
      <c r="A258" s="245"/>
      <c r="B258" s="768"/>
      <c r="C258" s="713"/>
      <c r="D258" s="716"/>
      <c r="E258" s="746"/>
      <c r="F258" s="732"/>
      <c r="G258" s="96" t="s">
        <v>245</v>
      </c>
      <c r="H258" s="738">
        <v>14980</v>
      </c>
      <c r="I258" s="739"/>
    </row>
    <row r="259" spans="1:9" ht="10.5" customHeight="1">
      <c r="A259" s="245"/>
      <c r="B259" s="768"/>
      <c r="C259" s="713"/>
      <c r="D259" s="716"/>
      <c r="E259" s="746"/>
      <c r="F259" s="732"/>
      <c r="G259" s="96" t="s">
        <v>8</v>
      </c>
      <c r="H259" s="738">
        <v>16280</v>
      </c>
      <c r="I259" s="739"/>
    </row>
    <row r="260" spans="1:9" ht="10.5" customHeight="1">
      <c r="A260" s="245"/>
      <c r="B260" s="768"/>
      <c r="C260" s="713"/>
      <c r="D260" s="716"/>
      <c r="E260" s="746"/>
      <c r="F260" s="742"/>
      <c r="G260" s="103" t="s">
        <v>9</v>
      </c>
      <c r="H260" s="729">
        <v>18520</v>
      </c>
      <c r="I260" s="730"/>
    </row>
    <row r="261" spans="1:9" ht="10.5" customHeight="1">
      <c r="A261" s="245"/>
      <c r="B261" s="768"/>
      <c r="C261" s="713"/>
      <c r="D261" s="716"/>
      <c r="E261" s="746"/>
      <c r="F261" s="390"/>
      <c r="G261" s="162" t="s">
        <v>59</v>
      </c>
      <c r="H261" s="734">
        <v>14630</v>
      </c>
      <c r="I261" s="735"/>
    </row>
    <row r="262" spans="1:9" ht="10.5" customHeight="1">
      <c r="A262" s="245"/>
      <c r="B262" s="768"/>
      <c r="C262" s="713"/>
      <c r="D262" s="716"/>
      <c r="E262" s="746"/>
      <c r="F262" s="731" t="s">
        <v>72</v>
      </c>
      <c r="G262" s="95">
        <v>5</v>
      </c>
      <c r="H262" s="736">
        <v>15130</v>
      </c>
      <c r="I262" s="737"/>
    </row>
    <row r="263" spans="1:9" ht="10.5" customHeight="1">
      <c r="A263" s="245"/>
      <c r="B263" s="768"/>
      <c r="C263" s="713"/>
      <c r="D263" s="716"/>
      <c r="E263" s="746"/>
      <c r="F263" s="732"/>
      <c r="G263" s="96">
        <v>7</v>
      </c>
      <c r="H263" s="738">
        <v>14840</v>
      </c>
      <c r="I263" s="739"/>
    </row>
    <row r="264" spans="1:9" ht="10.5" customHeight="1" thickBot="1">
      <c r="A264" s="245"/>
      <c r="B264" s="768"/>
      <c r="C264" s="713"/>
      <c r="D264" s="716"/>
      <c r="E264" s="755"/>
      <c r="F264" s="756"/>
      <c r="G264" s="330" t="s">
        <v>245</v>
      </c>
      <c r="H264" s="749">
        <v>15350</v>
      </c>
      <c r="I264" s="750"/>
    </row>
    <row r="265" spans="1:9" ht="10.5" customHeight="1" thickBot="1" thickTop="1">
      <c r="A265" s="245"/>
      <c r="B265" s="768"/>
      <c r="C265" s="713"/>
      <c r="D265" s="716"/>
      <c r="E265" s="300" t="s">
        <v>250</v>
      </c>
      <c r="F265" s="751"/>
      <c r="G265" s="752"/>
      <c r="H265" s="753">
        <v>16520</v>
      </c>
      <c r="I265" s="754"/>
    </row>
    <row r="266" spans="1:9" ht="10.5" customHeight="1">
      <c r="A266" s="245"/>
      <c r="B266" s="768"/>
      <c r="C266" s="713"/>
      <c r="D266" s="716"/>
      <c r="E266" s="18"/>
      <c r="F266" s="732" t="s">
        <v>332</v>
      </c>
      <c r="G266" s="19">
        <v>11</v>
      </c>
      <c r="H266" s="736">
        <v>14370</v>
      </c>
      <c r="I266" s="737"/>
    </row>
    <row r="267" spans="1:9" ht="10.5" customHeight="1">
      <c r="A267" s="245"/>
      <c r="B267" s="768"/>
      <c r="C267" s="713"/>
      <c r="D267" s="716"/>
      <c r="E267" s="18"/>
      <c r="F267" s="742"/>
      <c r="G267" s="81" t="s">
        <v>330</v>
      </c>
      <c r="H267" s="743">
        <v>14750</v>
      </c>
      <c r="I267" s="744"/>
    </row>
    <row r="268" spans="1:9" ht="10.5" customHeight="1">
      <c r="A268" s="245"/>
      <c r="B268" s="768"/>
      <c r="C268" s="713"/>
      <c r="D268" s="716"/>
      <c r="E268" s="745" t="s">
        <v>251</v>
      </c>
      <c r="F268" s="742" t="s">
        <v>71</v>
      </c>
      <c r="G268" s="158" t="s">
        <v>71</v>
      </c>
      <c r="H268" s="734">
        <v>14370</v>
      </c>
      <c r="I268" s="735"/>
    </row>
    <row r="269" spans="1:9" ht="10.5" customHeight="1">
      <c r="A269" s="245"/>
      <c r="B269" s="768"/>
      <c r="C269" s="713"/>
      <c r="D269" s="716"/>
      <c r="E269" s="746"/>
      <c r="F269" s="748"/>
      <c r="G269" s="102">
        <v>5</v>
      </c>
      <c r="H269" s="736">
        <v>15300</v>
      </c>
      <c r="I269" s="737"/>
    </row>
    <row r="270" spans="1:9" ht="10.5" customHeight="1">
      <c r="A270" s="245"/>
      <c r="B270" s="768"/>
      <c r="C270" s="713"/>
      <c r="D270" s="716"/>
      <c r="E270" s="746"/>
      <c r="F270" s="748"/>
      <c r="G270" s="96">
        <v>7</v>
      </c>
      <c r="H270" s="738">
        <v>14750</v>
      </c>
      <c r="I270" s="739"/>
    </row>
    <row r="271" spans="1:9" ht="10.5" customHeight="1">
      <c r="A271" s="245"/>
      <c r="B271" s="768"/>
      <c r="C271" s="713"/>
      <c r="D271" s="716"/>
      <c r="E271" s="746"/>
      <c r="F271" s="748"/>
      <c r="G271" s="96" t="s">
        <v>245</v>
      </c>
      <c r="H271" s="738">
        <v>15740</v>
      </c>
      <c r="I271" s="739"/>
    </row>
    <row r="272" spans="1:9" ht="10.5" customHeight="1">
      <c r="A272" s="245"/>
      <c r="B272" s="768"/>
      <c r="C272" s="713"/>
      <c r="D272" s="716"/>
      <c r="E272" s="746"/>
      <c r="F272" s="748"/>
      <c r="G272" s="96" t="s">
        <v>8</v>
      </c>
      <c r="H272" s="738">
        <v>17090</v>
      </c>
      <c r="I272" s="739"/>
    </row>
    <row r="273" spans="1:9" ht="10.5" customHeight="1">
      <c r="A273" s="245"/>
      <c r="B273" s="768"/>
      <c r="C273" s="713"/>
      <c r="D273" s="716"/>
      <c r="E273" s="746"/>
      <c r="F273" s="731"/>
      <c r="G273" s="103" t="s">
        <v>9</v>
      </c>
      <c r="H273" s="729">
        <v>19450</v>
      </c>
      <c r="I273" s="730"/>
    </row>
    <row r="274" spans="1:9" ht="10.5" customHeight="1">
      <c r="A274" s="245"/>
      <c r="B274" s="768"/>
      <c r="C274" s="713"/>
      <c r="D274" s="716"/>
      <c r="E274" s="746"/>
      <c r="F274" s="731" t="s">
        <v>72</v>
      </c>
      <c r="G274" s="161" t="s">
        <v>59</v>
      </c>
      <c r="H274" s="734">
        <v>15370</v>
      </c>
      <c r="I274" s="735"/>
    </row>
    <row r="275" spans="1:9" ht="10.5" customHeight="1">
      <c r="A275" s="245"/>
      <c r="B275" s="768"/>
      <c r="C275" s="713"/>
      <c r="D275" s="716"/>
      <c r="E275" s="746"/>
      <c r="F275" s="732"/>
      <c r="G275" s="102">
        <v>5</v>
      </c>
      <c r="H275" s="736">
        <v>15880</v>
      </c>
      <c r="I275" s="737"/>
    </row>
    <row r="276" spans="1:9" ht="10.5" customHeight="1">
      <c r="A276" s="245"/>
      <c r="B276" s="768"/>
      <c r="C276" s="713"/>
      <c r="D276" s="716"/>
      <c r="E276" s="746"/>
      <c r="F276" s="732"/>
      <c r="G276" s="96">
        <v>7</v>
      </c>
      <c r="H276" s="738">
        <v>15590</v>
      </c>
      <c r="I276" s="739"/>
    </row>
    <row r="277" spans="1:9" ht="10.5" customHeight="1" thickBot="1">
      <c r="A277" s="246"/>
      <c r="B277" s="769"/>
      <c r="C277" s="714"/>
      <c r="D277" s="645"/>
      <c r="E277" s="747"/>
      <c r="F277" s="733"/>
      <c r="G277" s="156" t="s">
        <v>245</v>
      </c>
      <c r="H277" s="740">
        <v>16120</v>
      </c>
      <c r="I277" s="741"/>
    </row>
    <row r="278" spans="1:9" ht="10.5" customHeight="1" thickTop="1">
      <c r="A278" s="626" t="s">
        <v>119</v>
      </c>
      <c r="B278" s="627"/>
      <c r="C278" s="627"/>
      <c r="D278" s="627"/>
      <c r="E278" s="627"/>
      <c r="F278" s="627"/>
      <c r="G278" s="628"/>
      <c r="H278" s="622" t="s">
        <v>26</v>
      </c>
      <c r="I278" s="623"/>
    </row>
    <row r="279" spans="1:9" ht="10.5" customHeight="1" thickBot="1">
      <c r="A279" s="629"/>
      <c r="B279" s="630"/>
      <c r="C279" s="630"/>
      <c r="D279" s="630"/>
      <c r="E279" s="630"/>
      <c r="F279" s="630"/>
      <c r="G279" s="631"/>
      <c r="H279" s="247" t="s">
        <v>111</v>
      </c>
      <c r="I279" s="248" t="s">
        <v>484</v>
      </c>
    </row>
    <row r="280" spans="1:9" ht="13.5" customHeight="1" thickTop="1">
      <c r="A280" s="724" t="s">
        <v>214</v>
      </c>
      <c r="B280" s="192" t="s">
        <v>495</v>
      </c>
      <c r="C280" s="237"/>
      <c r="D280" s="725" t="s">
        <v>28</v>
      </c>
      <c r="E280" s="725"/>
      <c r="F280" s="726" t="s">
        <v>11</v>
      </c>
      <c r="G280" s="727"/>
      <c r="H280" s="708">
        <v>2220</v>
      </c>
      <c r="I280" s="704">
        <f>H280*2.5</f>
        <v>5550</v>
      </c>
    </row>
    <row r="281" spans="1:9" ht="12.75" customHeight="1" thickBot="1">
      <c r="A281" s="624"/>
      <c r="B281" s="303" t="s">
        <v>493</v>
      </c>
      <c r="C281" s="336" t="s">
        <v>363</v>
      </c>
      <c r="D281" s="656"/>
      <c r="E281" s="656"/>
      <c r="F281" s="697"/>
      <c r="G281" s="698"/>
      <c r="H281" s="709"/>
      <c r="I281" s="705"/>
    </row>
    <row r="282" spans="1:9" ht="9.75" customHeight="1" thickTop="1">
      <c r="A282" s="624"/>
      <c r="B282" s="640" t="s">
        <v>3</v>
      </c>
      <c r="C282" s="340"/>
      <c r="D282" s="648" t="s">
        <v>28</v>
      </c>
      <c r="E282" s="648"/>
      <c r="F282" s="700" t="s">
        <v>12</v>
      </c>
      <c r="G282" s="701"/>
      <c r="H282" s="338">
        <v>980</v>
      </c>
      <c r="I282" s="308">
        <f aca="true" t="shared" si="4" ref="I282:I289">H282*5</f>
        <v>4900</v>
      </c>
    </row>
    <row r="283" spans="1:9" ht="9.75" customHeight="1">
      <c r="A283" s="624"/>
      <c r="B283" s="632"/>
      <c r="C283" s="341"/>
      <c r="D283" s="649"/>
      <c r="E283" s="649"/>
      <c r="F283" s="702" t="s">
        <v>31</v>
      </c>
      <c r="G283" s="706"/>
      <c r="H283" s="136">
        <v>1220</v>
      </c>
      <c r="I283" s="124">
        <f t="shared" si="4"/>
        <v>6100</v>
      </c>
    </row>
    <row r="284" spans="1:9" ht="9.75" customHeight="1">
      <c r="A284" s="624"/>
      <c r="B284" s="632"/>
      <c r="C284" s="342"/>
      <c r="D284" s="554" t="s">
        <v>89</v>
      </c>
      <c r="E284" s="554"/>
      <c r="F284" s="671" t="s">
        <v>30</v>
      </c>
      <c r="G284" s="707"/>
      <c r="H284" s="339">
        <v>800</v>
      </c>
      <c r="I284" s="238">
        <f t="shared" si="4"/>
        <v>4000</v>
      </c>
    </row>
    <row r="285" spans="1:9" ht="9.75" customHeight="1">
      <c r="A285" s="624"/>
      <c r="B285" s="632"/>
      <c r="C285" s="236"/>
      <c r="D285" s="649"/>
      <c r="E285" s="649"/>
      <c r="F285" s="702" t="s">
        <v>31</v>
      </c>
      <c r="G285" s="706"/>
      <c r="H285" s="136">
        <v>1000</v>
      </c>
      <c r="I285" s="124">
        <f t="shared" si="4"/>
        <v>5000</v>
      </c>
    </row>
    <row r="286" spans="1:9" ht="9.75" customHeight="1">
      <c r="A286" s="624"/>
      <c r="B286" s="632"/>
      <c r="C286" s="653" t="s">
        <v>363</v>
      </c>
      <c r="D286" s="554" t="s">
        <v>28</v>
      </c>
      <c r="E286" s="554"/>
      <c r="F286" s="668" t="s">
        <v>12</v>
      </c>
      <c r="G286" s="703"/>
      <c r="H286" s="137">
        <v>980</v>
      </c>
      <c r="I286" s="114">
        <f t="shared" si="4"/>
        <v>4900</v>
      </c>
    </row>
    <row r="287" spans="1:9" ht="9.75" customHeight="1">
      <c r="A287" s="624"/>
      <c r="B287" s="632"/>
      <c r="C287" s="647"/>
      <c r="D287" s="649"/>
      <c r="E287" s="649"/>
      <c r="F287" s="548" t="s">
        <v>31</v>
      </c>
      <c r="G287" s="728"/>
      <c r="H287" s="137">
        <v>1220</v>
      </c>
      <c r="I287" s="114">
        <f t="shared" si="4"/>
        <v>6100</v>
      </c>
    </row>
    <row r="288" spans="1:9" ht="9.75" customHeight="1">
      <c r="A288" s="624"/>
      <c r="B288" s="632"/>
      <c r="C288" s="670" t="s">
        <v>29</v>
      </c>
      <c r="D288" s="554" t="s">
        <v>28</v>
      </c>
      <c r="E288" s="554"/>
      <c r="F288" s="671" t="s">
        <v>30</v>
      </c>
      <c r="G288" s="707"/>
      <c r="H288" s="339">
        <v>1680</v>
      </c>
      <c r="I288" s="238">
        <f t="shared" si="4"/>
        <v>8400</v>
      </c>
    </row>
    <row r="289" spans="1:9" ht="9.75" customHeight="1">
      <c r="A289" s="624"/>
      <c r="B289" s="632"/>
      <c r="C289" s="647"/>
      <c r="D289" s="649"/>
      <c r="E289" s="649"/>
      <c r="F289" s="548" t="s">
        <v>31</v>
      </c>
      <c r="G289" s="548"/>
      <c r="H289" s="136">
        <v>2100</v>
      </c>
      <c r="I289" s="124">
        <f t="shared" si="4"/>
        <v>10500</v>
      </c>
    </row>
    <row r="290" spans="1:9" ht="9.75" customHeight="1" thickBot="1">
      <c r="A290" s="624"/>
      <c r="B290" s="673"/>
      <c r="C290" s="336" t="s">
        <v>98</v>
      </c>
      <c r="D290" s="656" t="s">
        <v>28</v>
      </c>
      <c r="E290" s="656"/>
      <c r="F290" s="697" t="s">
        <v>460</v>
      </c>
      <c r="G290" s="698"/>
      <c r="H290" s="313">
        <v>2770</v>
      </c>
      <c r="I290" s="314">
        <f>H290*5</f>
        <v>13850</v>
      </c>
    </row>
    <row r="291" spans="1:9" ht="9.75" customHeight="1" thickTop="1">
      <c r="A291" s="624"/>
      <c r="B291" s="640" t="s">
        <v>4</v>
      </c>
      <c r="C291" s="676"/>
      <c r="D291" s="648" t="s">
        <v>28</v>
      </c>
      <c r="E291" s="648"/>
      <c r="F291" s="700" t="s">
        <v>217</v>
      </c>
      <c r="G291" s="701"/>
      <c r="H291" s="338">
        <v>650</v>
      </c>
      <c r="I291" s="308">
        <f aca="true" t="shared" si="5" ref="I291:I298">H291*2.5</f>
        <v>1625</v>
      </c>
    </row>
    <row r="292" spans="1:9" ht="9.75" customHeight="1">
      <c r="A292" s="624"/>
      <c r="B292" s="632"/>
      <c r="C292" s="677"/>
      <c r="D292" s="655"/>
      <c r="E292" s="655"/>
      <c r="F292" s="693" t="s">
        <v>13</v>
      </c>
      <c r="G292" s="693"/>
      <c r="H292" s="138">
        <v>1050</v>
      </c>
      <c r="I292" s="113">
        <f t="shared" si="5"/>
        <v>2625</v>
      </c>
    </row>
    <row r="293" spans="1:9" ht="9.75" customHeight="1">
      <c r="A293" s="624"/>
      <c r="B293" s="632"/>
      <c r="C293" s="677"/>
      <c r="D293" s="655"/>
      <c r="E293" s="655"/>
      <c r="F293" s="693" t="s">
        <v>14</v>
      </c>
      <c r="G293" s="693"/>
      <c r="H293" s="138">
        <v>1440</v>
      </c>
      <c r="I293" s="113">
        <f t="shared" si="5"/>
        <v>3600</v>
      </c>
    </row>
    <row r="294" spans="1:9" ht="9.75" customHeight="1">
      <c r="A294" s="624"/>
      <c r="B294" s="632"/>
      <c r="C294" s="677"/>
      <c r="D294" s="649"/>
      <c r="E294" s="649"/>
      <c r="F294" s="702" t="s">
        <v>15</v>
      </c>
      <c r="G294" s="702"/>
      <c r="H294" s="136">
        <v>1780</v>
      </c>
      <c r="I294" s="124">
        <f t="shared" si="5"/>
        <v>4450</v>
      </c>
    </row>
    <row r="295" spans="1:9" ht="9.75" customHeight="1">
      <c r="A295" s="624"/>
      <c r="B295" s="632"/>
      <c r="C295" s="677"/>
      <c r="D295" s="655" t="s">
        <v>89</v>
      </c>
      <c r="E295" s="655"/>
      <c r="F295" s="668" t="s">
        <v>217</v>
      </c>
      <c r="G295" s="703"/>
      <c r="H295" s="137">
        <v>580</v>
      </c>
      <c r="I295" s="114">
        <f t="shared" si="5"/>
        <v>1450</v>
      </c>
    </row>
    <row r="296" spans="1:9" ht="9.75" customHeight="1">
      <c r="A296" s="624"/>
      <c r="B296" s="632"/>
      <c r="C296" s="677"/>
      <c r="D296" s="655"/>
      <c r="E296" s="655"/>
      <c r="F296" s="693" t="s">
        <v>13</v>
      </c>
      <c r="G296" s="693"/>
      <c r="H296" s="138">
        <v>940</v>
      </c>
      <c r="I296" s="113">
        <f t="shared" si="5"/>
        <v>2350</v>
      </c>
    </row>
    <row r="297" spans="1:9" ht="9.75" customHeight="1">
      <c r="A297" s="624"/>
      <c r="B297" s="632"/>
      <c r="C297" s="677"/>
      <c r="D297" s="655"/>
      <c r="E297" s="655"/>
      <c r="F297" s="693" t="s">
        <v>14</v>
      </c>
      <c r="G297" s="693"/>
      <c r="H297" s="138">
        <v>1310</v>
      </c>
      <c r="I297" s="113">
        <f t="shared" si="5"/>
        <v>3275</v>
      </c>
    </row>
    <row r="298" spans="1:9" ht="9.75" customHeight="1" thickBot="1">
      <c r="A298" s="624"/>
      <c r="B298" s="673"/>
      <c r="C298" s="699"/>
      <c r="D298" s="656"/>
      <c r="E298" s="656"/>
      <c r="F298" s="694" t="s">
        <v>15</v>
      </c>
      <c r="G298" s="694"/>
      <c r="H298" s="337">
        <v>1620</v>
      </c>
      <c r="I298" s="310">
        <f t="shared" si="5"/>
        <v>4050</v>
      </c>
    </row>
    <row r="299" spans="1:9" ht="13.5" customHeight="1" thickBot="1" thickTop="1">
      <c r="A299" s="624"/>
      <c r="B299" s="695" t="s">
        <v>148</v>
      </c>
      <c r="C299" s="696"/>
      <c r="D299" s="684" t="s">
        <v>28</v>
      </c>
      <c r="E299" s="684"/>
      <c r="F299" s="685" t="s">
        <v>32</v>
      </c>
      <c r="G299" s="686"/>
      <c r="H299" s="347">
        <v>630</v>
      </c>
      <c r="I299" s="348">
        <f>H299*2.5</f>
        <v>1575</v>
      </c>
    </row>
    <row r="300" spans="1:9" ht="15" customHeight="1" thickBot="1" thickTop="1">
      <c r="A300" s="624"/>
      <c r="B300" s="343" t="s">
        <v>143</v>
      </c>
      <c r="C300" s="346"/>
      <c r="D300" s="684" t="s">
        <v>28</v>
      </c>
      <c r="E300" s="684"/>
      <c r="F300" s="685" t="s">
        <v>16</v>
      </c>
      <c r="G300" s="686"/>
      <c r="H300" s="349">
        <v>320</v>
      </c>
      <c r="I300" s="348"/>
    </row>
    <row r="301" spans="1:9" ht="10.5" customHeight="1" thickTop="1">
      <c r="A301" s="624"/>
      <c r="B301" s="632" t="s">
        <v>17</v>
      </c>
      <c r="C301" s="353"/>
      <c r="D301" s="648" t="s">
        <v>28</v>
      </c>
      <c r="E301" s="648"/>
      <c r="F301" s="666" t="s">
        <v>18</v>
      </c>
      <c r="G301" s="687"/>
      <c r="H301" s="107">
        <v>1680</v>
      </c>
      <c r="I301" s="350"/>
    </row>
    <row r="302" spans="1:9" ht="10.5" customHeight="1">
      <c r="A302" s="624"/>
      <c r="B302" s="632"/>
      <c r="C302" s="5">
        <v>1</v>
      </c>
      <c r="D302" s="649"/>
      <c r="E302" s="649"/>
      <c r="F302" s="667" t="s">
        <v>40</v>
      </c>
      <c r="G302" s="688"/>
      <c r="H302" s="109">
        <v>560</v>
      </c>
      <c r="I302" s="94"/>
    </row>
    <row r="303" spans="1:9" ht="10.5" customHeight="1">
      <c r="A303" s="624"/>
      <c r="B303" s="632"/>
      <c r="C303" s="354" t="s">
        <v>98</v>
      </c>
      <c r="D303" s="354"/>
      <c r="E303" s="352"/>
      <c r="F303" s="689" t="s">
        <v>189</v>
      </c>
      <c r="G303" s="690"/>
      <c r="H303" s="89">
        <v>3500</v>
      </c>
      <c r="I303" s="94"/>
    </row>
    <row r="304" spans="1:9" ht="10.5" customHeight="1" thickBot="1">
      <c r="A304" s="624"/>
      <c r="B304" s="632"/>
      <c r="C304" s="5" t="s">
        <v>196</v>
      </c>
      <c r="D304" s="5"/>
      <c r="E304" s="4"/>
      <c r="F304" s="691" t="s">
        <v>189</v>
      </c>
      <c r="G304" s="692"/>
      <c r="H304" s="109">
        <v>7000</v>
      </c>
      <c r="I304" s="94"/>
    </row>
    <row r="305" spans="1:9" ht="14.25" customHeight="1" thickBot="1" thickTop="1">
      <c r="A305" s="624"/>
      <c r="B305" s="343" t="s">
        <v>187</v>
      </c>
      <c r="C305" s="344"/>
      <c r="D305" s="345"/>
      <c r="E305" s="345"/>
      <c r="F305" s="674" t="s">
        <v>188</v>
      </c>
      <c r="G305" s="675"/>
      <c r="H305" s="349">
        <v>47520</v>
      </c>
      <c r="I305" s="94"/>
    </row>
    <row r="306" spans="1:9" ht="10.5" customHeight="1" thickTop="1">
      <c r="A306" s="624"/>
      <c r="B306" s="640" t="s">
        <v>19</v>
      </c>
      <c r="C306" s="676"/>
      <c r="D306" s="648" t="s">
        <v>28</v>
      </c>
      <c r="E306" s="648"/>
      <c r="F306" s="662" t="s">
        <v>20</v>
      </c>
      <c r="G306" s="680"/>
      <c r="H306" s="307">
        <v>1020</v>
      </c>
      <c r="I306" s="94"/>
    </row>
    <row r="307" spans="1:9" ht="10.5" customHeight="1">
      <c r="A307" s="624"/>
      <c r="B307" s="632"/>
      <c r="C307" s="677"/>
      <c r="D307" s="655"/>
      <c r="E307" s="655"/>
      <c r="F307" s="669" t="s">
        <v>21</v>
      </c>
      <c r="G307" s="681"/>
      <c r="H307" s="90">
        <v>1310</v>
      </c>
      <c r="I307" s="94"/>
    </row>
    <row r="308" spans="1:9" ht="10.5" customHeight="1" thickBot="1">
      <c r="A308" s="625"/>
      <c r="B308" s="641"/>
      <c r="C308" s="678"/>
      <c r="D308" s="679"/>
      <c r="E308" s="679"/>
      <c r="F308" s="682" t="s">
        <v>38</v>
      </c>
      <c r="G308" s="683"/>
      <c r="H308" s="100">
        <v>1960</v>
      </c>
      <c r="I308" s="241"/>
    </row>
    <row r="309" spans="1:9" ht="9.75" customHeight="1" thickTop="1">
      <c r="A309" s="45"/>
      <c r="B309" s="3"/>
      <c r="C309" s="3"/>
      <c r="D309" s="4"/>
      <c r="E309" s="4"/>
      <c r="F309" s="153"/>
      <c r="G309" s="153"/>
      <c r="H309" s="31"/>
      <c r="I309" s="31"/>
    </row>
    <row r="310" spans="1:9" ht="9.75" customHeight="1">
      <c r="A310" s="45"/>
      <c r="B310" s="3"/>
      <c r="C310" s="3"/>
      <c r="D310" s="4"/>
      <c r="E310" s="4"/>
      <c r="F310" s="153"/>
      <c r="G310" s="153"/>
      <c r="H310" s="31"/>
      <c r="I310" s="31"/>
    </row>
    <row r="311" spans="1:9" ht="9.75" customHeight="1" thickBot="1">
      <c r="A311" s="45"/>
      <c r="B311" s="3"/>
      <c r="C311" s="3"/>
      <c r="D311" s="4"/>
      <c r="E311" s="4"/>
      <c r="F311" s="153"/>
      <c r="G311" s="153"/>
      <c r="H311" s="31"/>
      <c r="I311" s="31"/>
    </row>
    <row r="312" spans="1:9" ht="9.75" customHeight="1" thickTop="1">
      <c r="A312" s="626" t="s">
        <v>119</v>
      </c>
      <c r="B312" s="627"/>
      <c r="C312" s="627"/>
      <c r="D312" s="627"/>
      <c r="E312" s="627"/>
      <c r="F312" s="627"/>
      <c r="G312" s="628"/>
      <c r="H312" s="405" t="s">
        <v>26</v>
      </c>
      <c r="I312" s="18"/>
    </row>
    <row r="313" spans="1:9" ht="9.75" customHeight="1" thickBot="1">
      <c r="A313" s="629"/>
      <c r="B313" s="630"/>
      <c r="C313" s="630"/>
      <c r="D313" s="630"/>
      <c r="E313" s="630"/>
      <c r="F313" s="630"/>
      <c r="G313" s="631"/>
      <c r="H313" s="406" t="s">
        <v>111</v>
      </c>
      <c r="I313" s="403"/>
    </row>
    <row r="314" spans="1:9" ht="9.75" customHeight="1" thickTop="1">
      <c r="A314" s="624" t="s">
        <v>214</v>
      </c>
      <c r="B314" s="632" t="s">
        <v>5</v>
      </c>
      <c r="C314" s="653" t="s">
        <v>33</v>
      </c>
      <c r="D314" s="655" t="s">
        <v>28</v>
      </c>
      <c r="E314" s="655"/>
      <c r="F314" s="668" t="s">
        <v>23</v>
      </c>
      <c r="G314" s="668"/>
      <c r="H314" s="108">
        <v>3910</v>
      </c>
      <c r="I314" s="31"/>
    </row>
    <row r="315" spans="1:9" ht="9.75" customHeight="1">
      <c r="A315" s="624"/>
      <c r="B315" s="632"/>
      <c r="C315" s="653"/>
      <c r="D315" s="655"/>
      <c r="E315" s="655"/>
      <c r="F315" s="669" t="s">
        <v>24</v>
      </c>
      <c r="G315" s="669"/>
      <c r="H315" s="91">
        <v>5870</v>
      </c>
      <c r="I315" s="31"/>
    </row>
    <row r="316" spans="1:9" ht="9.75" customHeight="1">
      <c r="A316" s="624"/>
      <c r="B316" s="632"/>
      <c r="C316" s="653"/>
      <c r="D316" s="655"/>
      <c r="E316" s="655"/>
      <c r="F316" s="667" t="s">
        <v>25</v>
      </c>
      <c r="G316" s="667"/>
      <c r="H316" s="91">
        <v>8610</v>
      </c>
      <c r="I316" s="31"/>
    </row>
    <row r="317" spans="1:9" ht="9.75" customHeight="1">
      <c r="A317" s="624"/>
      <c r="B317" s="632"/>
      <c r="C317" s="670" t="s">
        <v>34</v>
      </c>
      <c r="D317" s="655"/>
      <c r="E317" s="655"/>
      <c r="F317" s="671" t="s">
        <v>23</v>
      </c>
      <c r="G317" s="671"/>
      <c r="H317" s="91">
        <v>5310</v>
      </c>
      <c r="I317" s="31"/>
    </row>
    <row r="318" spans="1:9" ht="9.75" customHeight="1">
      <c r="A318" s="624"/>
      <c r="B318" s="632"/>
      <c r="C318" s="653"/>
      <c r="D318" s="655"/>
      <c r="E318" s="655"/>
      <c r="F318" s="669" t="s">
        <v>24</v>
      </c>
      <c r="G318" s="669"/>
      <c r="H318" s="91">
        <v>7980</v>
      </c>
      <c r="I318" s="31"/>
    </row>
    <row r="319" spans="1:9" ht="9.75" customHeight="1">
      <c r="A319" s="624"/>
      <c r="B319" s="632"/>
      <c r="C319" s="647"/>
      <c r="D319" s="655"/>
      <c r="E319" s="655"/>
      <c r="F319" s="672" t="s">
        <v>25</v>
      </c>
      <c r="G319" s="672"/>
      <c r="H319" s="91">
        <v>11690</v>
      </c>
      <c r="I319" s="31"/>
    </row>
    <row r="320" spans="1:9" ht="9.75" customHeight="1">
      <c r="A320" s="624"/>
      <c r="B320" s="632"/>
      <c r="C320" s="653" t="s">
        <v>35</v>
      </c>
      <c r="D320" s="655"/>
      <c r="E320" s="655"/>
      <c r="F320" s="668" t="s">
        <v>23</v>
      </c>
      <c r="G320" s="668"/>
      <c r="H320" s="91">
        <v>5180</v>
      </c>
      <c r="I320" s="31"/>
    </row>
    <row r="321" spans="1:9" ht="9.75" customHeight="1">
      <c r="A321" s="624"/>
      <c r="B321" s="632"/>
      <c r="C321" s="653"/>
      <c r="D321" s="655"/>
      <c r="E321" s="655"/>
      <c r="F321" s="669" t="s">
        <v>24</v>
      </c>
      <c r="G321" s="669"/>
      <c r="H321" s="91">
        <v>7760</v>
      </c>
      <c r="I321" s="31"/>
    </row>
    <row r="322" spans="1:9" ht="9.75" customHeight="1">
      <c r="A322" s="624"/>
      <c r="B322" s="632"/>
      <c r="C322" s="653"/>
      <c r="D322" s="655"/>
      <c r="E322" s="655"/>
      <c r="F322" s="667" t="s">
        <v>25</v>
      </c>
      <c r="G322" s="667"/>
      <c r="H322" s="91">
        <v>11390</v>
      </c>
      <c r="I322" s="31"/>
    </row>
    <row r="323" spans="1:9" ht="9.75" customHeight="1">
      <c r="A323" s="624"/>
      <c r="B323" s="632"/>
      <c r="C323" s="670" t="s">
        <v>36</v>
      </c>
      <c r="D323" s="655"/>
      <c r="E323" s="655"/>
      <c r="F323" s="671" t="s">
        <v>23</v>
      </c>
      <c r="G323" s="671"/>
      <c r="H323" s="91">
        <v>6700</v>
      </c>
      <c r="I323" s="31"/>
    </row>
    <row r="324" spans="1:9" ht="9.75" customHeight="1">
      <c r="A324" s="624"/>
      <c r="B324" s="632"/>
      <c r="C324" s="653"/>
      <c r="D324" s="655"/>
      <c r="E324" s="655"/>
      <c r="F324" s="669" t="s">
        <v>24</v>
      </c>
      <c r="G324" s="669"/>
      <c r="H324" s="91">
        <v>10490</v>
      </c>
      <c r="I324" s="31"/>
    </row>
    <row r="325" spans="1:9" ht="9.75" customHeight="1">
      <c r="A325" s="624"/>
      <c r="B325" s="632"/>
      <c r="C325" s="647"/>
      <c r="D325" s="655"/>
      <c r="E325" s="655"/>
      <c r="F325" s="672" t="s">
        <v>25</v>
      </c>
      <c r="G325" s="672"/>
      <c r="H325" s="91">
        <v>15380</v>
      </c>
      <c r="I325" s="31"/>
    </row>
    <row r="326" spans="1:9" ht="9.75" customHeight="1">
      <c r="A326" s="624"/>
      <c r="B326" s="632"/>
      <c r="C326" s="653" t="s">
        <v>22</v>
      </c>
      <c r="D326" s="655"/>
      <c r="E326" s="655"/>
      <c r="F326" s="668" t="s">
        <v>23</v>
      </c>
      <c r="G326" s="668"/>
      <c r="H326" s="91">
        <v>2010</v>
      </c>
      <c r="I326" s="31"/>
    </row>
    <row r="327" spans="1:9" ht="9.75" customHeight="1">
      <c r="A327" s="624"/>
      <c r="B327" s="632"/>
      <c r="C327" s="653"/>
      <c r="D327" s="655"/>
      <c r="E327" s="655"/>
      <c r="F327" s="669" t="s">
        <v>24</v>
      </c>
      <c r="G327" s="669"/>
      <c r="H327" s="91">
        <v>3030</v>
      </c>
      <c r="I327" s="31"/>
    </row>
    <row r="328" spans="1:9" ht="9.75" customHeight="1" thickBot="1">
      <c r="A328" s="624"/>
      <c r="B328" s="673"/>
      <c r="C328" s="661"/>
      <c r="D328" s="656"/>
      <c r="E328" s="656"/>
      <c r="F328" s="663" t="s">
        <v>25</v>
      </c>
      <c r="G328" s="663"/>
      <c r="H328" s="299">
        <v>4540</v>
      </c>
      <c r="I328" s="31"/>
    </row>
    <row r="329" spans="1:9" ht="9.75" customHeight="1" thickTop="1">
      <c r="A329" s="624"/>
      <c r="B329" s="659" t="s">
        <v>144</v>
      </c>
      <c r="C329" s="646"/>
      <c r="D329" s="648" t="s">
        <v>28</v>
      </c>
      <c r="E329" s="648"/>
      <c r="F329" s="662" t="s">
        <v>149</v>
      </c>
      <c r="G329" s="662"/>
      <c r="H329" s="407">
        <v>560</v>
      </c>
      <c r="I329" s="31"/>
    </row>
    <row r="330" spans="1:9" ht="9.75" customHeight="1" thickBot="1">
      <c r="A330" s="624"/>
      <c r="B330" s="660"/>
      <c r="C330" s="661"/>
      <c r="D330" s="656"/>
      <c r="E330" s="656"/>
      <c r="F330" s="663" t="s">
        <v>150</v>
      </c>
      <c r="G330" s="663"/>
      <c r="H330" s="299">
        <v>720</v>
      </c>
      <c r="I330" s="31"/>
    </row>
    <row r="331" spans="1:9" ht="9.75" customHeight="1" thickTop="1">
      <c r="A331" s="624"/>
      <c r="B331" s="664" t="s">
        <v>153</v>
      </c>
      <c r="C331" s="646"/>
      <c r="D331" s="648" t="s">
        <v>28</v>
      </c>
      <c r="E331" s="648"/>
      <c r="F331" s="666" t="s">
        <v>149</v>
      </c>
      <c r="G331" s="666"/>
      <c r="H331" s="108">
        <v>670</v>
      </c>
      <c r="I331" s="31"/>
    </row>
    <row r="332" spans="1:9" ht="9.75" customHeight="1" thickBot="1">
      <c r="A332" s="624"/>
      <c r="B332" s="665"/>
      <c r="C332" s="661"/>
      <c r="D332" s="656"/>
      <c r="E332" s="656"/>
      <c r="F332" s="667" t="s">
        <v>150</v>
      </c>
      <c r="G332" s="667"/>
      <c r="H332" s="110">
        <v>870</v>
      </c>
      <c r="I332" s="31"/>
    </row>
    <row r="333" spans="1:9" ht="9.75" customHeight="1" thickTop="1">
      <c r="A333" s="624"/>
      <c r="B333" s="659" t="s">
        <v>145</v>
      </c>
      <c r="C333" s="646">
        <v>1.2</v>
      </c>
      <c r="D333" s="648" t="s">
        <v>28</v>
      </c>
      <c r="E333" s="648"/>
      <c r="F333" s="662" t="s">
        <v>151</v>
      </c>
      <c r="G333" s="662"/>
      <c r="H333" s="407">
        <v>790</v>
      </c>
      <c r="I333" s="31"/>
    </row>
    <row r="334" spans="1:9" ht="9.75" customHeight="1" thickBot="1">
      <c r="A334" s="624"/>
      <c r="B334" s="660"/>
      <c r="C334" s="661"/>
      <c r="D334" s="656"/>
      <c r="E334" s="656"/>
      <c r="F334" s="663" t="s">
        <v>152</v>
      </c>
      <c r="G334" s="663"/>
      <c r="H334" s="299">
        <v>1000</v>
      </c>
      <c r="I334" s="31"/>
    </row>
    <row r="335" spans="1:9" ht="9.75" customHeight="1" thickTop="1">
      <c r="A335" s="624"/>
      <c r="B335" s="640" t="s">
        <v>37</v>
      </c>
      <c r="C335" s="646"/>
      <c r="D335" s="648" t="s">
        <v>28</v>
      </c>
      <c r="E335" s="648"/>
      <c r="F335" s="650" t="s">
        <v>120</v>
      </c>
      <c r="G335" s="651"/>
      <c r="H335" s="407">
        <v>1030</v>
      </c>
      <c r="I335" s="31"/>
    </row>
    <row r="336" spans="1:9" ht="9.75" customHeight="1">
      <c r="A336" s="624"/>
      <c r="B336" s="632"/>
      <c r="C336" s="647"/>
      <c r="D336" s="649"/>
      <c r="E336" s="649"/>
      <c r="F336" s="652" t="s">
        <v>121</v>
      </c>
      <c r="G336" s="652"/>
      <c r="H336" s="157">
        <v>1210</v>
      </c>
      <c r="I336" s="31"/>
    </row>
    <row r="337" spans="1:9" ht="9.75" customHeight="1">
      <c r="A337" s="624"/>
      <c r="B337" s="632"/>
      <c r="C337" s="653" t="s">
        <v>98</v>
      </c>
      <c r="D337" s="655" t="s">
        <v>28</v>
      </c>
      <c r="E337" s="655"/>
      <c r="F337" s="657" t="s">
        <v>120</v>
      </c>
      <c r="G337" s="658"/>
      <c r="H337" s="108">
        <v>1130</v>
      </c>
      <c r="I337" s="31"/>
    </row>
    <row r="338" spans="1:9" ht="9.75" customHeight="1" thickBot="1">
      <c r="A338" s="625"/>
      <c r="B338" s="641"/>
      <c r="C338" s="654"/>
      <c r="D338" s="656"/>
      <c r="E338" s="656"/>
      <c r="F338" s="634" t="s">
        <v>121</v>
      </c>
      <c r="G338" s="634"/>
      <c r="H338" s="101">
        <v>1330</v>
      </c>
      <c r="I338" s="31"/>
    </row>
    <row r="339" spans="1:9" ht="9.75" customHeight="1" thickTop="1">
      <c r="A339" s="626" t="s">
        <v>358</v>
      </c>
      <c r="B339" s="627"/>
      <c r="C339" s="627"/>
      <c r="D339" s="627"/>
      <c r="E339" s="627"/>
      <c r="F339" s="627"/>
      <c r="G339" s="628"/>
      <c r="H339" s="405" t="s">
        <v>26</v>
      </c>
      <c r="I339" s="18"/>
    </row>
    <row r="340" spans="1:9" ht="9.75" customHeight="1">
      <c r="A340" s="637"/>
      <c r="B340" s="638"/>
      <c r="C340" s="638"/>
      <c r="D340" s="638"/>
      <c r="E340" s="638"/>
      <c r="F340" s="638"/>
      <c r="G340" s="639"/>
      <c r="H340" s="408" t="s">
        <v>112</v>
      </c>
      <c r="I340" s="403"/>
    </row>
    <row r="341" spans="1:9" ht="9.75" customHeight="1" thickBot="1">
      <c r="A341" s="629"/>
      <c r="B341" s="630"/>
      <c r="C341" s="630"/>
      <c r="D341" s="630"/>
      <c r="E341" s="630"/>
      <c r="F341" s="630"/>
      <c r="G341" s="631"/>
      <c r="H341" s="406"/>
      <c r="I341" s="403"/>
    </row>
    <row r="342" spans="1:9" ht="18" customHeight="1" thickBot="1" thickTop="1">
      <c r="A342" s="356"/>
      <c r="B342" s="193" t="s">
        <v>357</v>
      </c>
      <c r="C342" s="194"/>
      <c r="D342" s="25"/>
      <c r="E342" s="130" t="s">
        <v>89</v>
      </c>
      <c r="F342" s="634" t="s">
        <v>485</v>
      </c>
      <c r="G342" s="635"/>
      <c r="H342" s="409">
        <v>4920</v>
      </c>
      <c r="I342" s="404"/>
    </row>
    <row r="343" spans="1:9" ht="15.75" thickTop="1">
      <c r="A343" s="45"/>
      <c r="B343" s="3"/>
      <c r="C343" s="5"/>
      <c r="D343" s="4"/>
      <c r="E343" s="4"/>
      <c r="F343" s="351"/>
      <c r="G343" s="351"/>
      <c r="H343" s="31"/>
      <c r="I343" s="31"/>
    </row>
    <row r="344" spans="1:9" ht="12.75">
      <c r="A344" s="636" t="s">
        <v>249</v>
      </c>
      <c r="B344" s="636"/>
      <c r="C344" s="636"/>
      <c r="D344" s="636"/>
      <c r="E344" s="636"/>
      <c r="F344" s="636"/>
      <c r="G344" s="636"/>
      <c r="H344" s="636"/>
      <c r="I344" s="636"/>
    </row>
    <row r="345" spans="1:9" ht="12.75">
      <c r="A345" s="6" t="s">
        <v>421</v>
      </c>
      <c r="B345" s="7"/>
      <c r="C345" s="7"/>
      <c r="D345" s="7"/>
      <c r="E345" s="7"/>
      <c r="F345" s="351"/>
      <c r="G345" s="7"/>
      <c r="H345" s="7"/>
      <c r="I345" s="7"/>
    </row>
    <row r="346" spans="1:9" ht="12.75">
      <c r="A346" s="636" t="s">
        <v>139</v>
      </c>
      <c r="B346" s="636"/>
      <c r="C346" s="636"/>
      <c r="D346" s="636"/>
      <c r="E346" s="636"/>
      <c r="F346" s="636"/>
      <c r="G346" s="636"/>
      <c r="H346" s="636"/>
      <c r="I346" s="636"/>
    </row>
    <row r="347" spans="1:9" ht="0.75" customHeight="1">
      <c r="A347" s="119"/>
      <c r="B347" s="32"/>
      <c r="C347" s="33"/>
      <c r="D347" s="28"/>
      <c r="E347" s="23"/>
      <c r="F347" s="399"/>
      <c r="G347" s="120"/>
      <c r="H347" s="121"/>
      <c r="I347" s="121"/>
    </row>
    <row r="348" spans="1:9" ht="12.75">
      <c r="A348" s="621" t="s">
        <v>74</v>
      </c>
      <c r="B348" s="621"/>
      <c r="C348" s="621"/>
      <c r="D348" s="621"/>
      <c r="E348" s="621"/>
      <c r="F348" s="621"/>
      <c r="G348" s="621"/>
      <c r="H348" s="621"/>
      <c r="I348" s="621"/>
    </row>
    <row r="349" spans="1:9" ht="12.75">
      <c r="A349" s="29"/>
      <c r="B349" s="122"/>
      <c r="C349" s="122"/>
      <c r="D349" s="122"/>
      <c r="E349" s="122"/>
      <c r="F349" s="122"/>
      <c r="G349" s="122"/>
      <c r="H349" s="122"/>
      <c r="I349" s="122"/>
    </row>
  </sheetData>
  <mergeCells count="341">
    <mergeCell ref="A7:I7"/>
    <mergeCell ref="H9:I9"/>
    <mergeCell ref="C1:I1"/>
    <mergeCell ref="C2:I2"/>
    <mergeCell ref="C3:I3"/>
    <mergeCell ref="A6:I6"/>
    <mergeCell ref="A9:G10"/>
    <mergeCell ref="B11:B37"/>
    <mergeCell ref="C11:C26"/>
    <mergeCell ref="D11:D26"/>
    <mergeCell ref="C27:C37"/>
    <mergeCell ref="D27:D37"/>
    <mergeCell ref="E11:E16"/>
    <mergeCell ref="F11:G11"/>
    <mergeCell ref="F12:F15"/>
    <mergeCell ref="F16:G16"/>
    <mergeCell ref="F17:F18"/>
    <mergeCell ref="E19:E26"/>
    <mergeCell ref="F19:G19"/>
    <mergeCell ref="F20:F22"/>
    <mergeCell ref="F24:F26"/>
    <mergeCell ref="F28:F29"/>
    <mergeCell ref="E30:E37"/>
    <mergeCell ref="F31:F33"/>
    <mergeCell ref="F35:F37"/>
    <mergeCell ref="E38:E43"/>
    <mergeCell ref="F38:G38"/>
    <mergeCell ref="F39:F42"/>
    <mergeCell ref="F43:G43"/>
    <mergeCell ref="F44:F45"/>
    <mergeCell ref="E46:E53"/>
    <mergeCell ref="F47:F49"/>
    <mergeCell ref="F51:F53"/>
    <mergeCell ref="B81:B127"/>
    <mergeCell ref="C81:C106"/>
    <mergeCell ref="D81:D106"/>
    <mergeCell ref="D54:D64"/>
    <mergeCell ref="B38:B64"/>
    <mergeCell ref="C38:C53"/>
    <mergeCell ref="D38:D53"/>
    <mergeCell ref="C54:C64"/>
    <mergeCell ref="A79:G80"/>
    <mergeCell ref="B65:B73"/>
    <mergeCell ref="C65:C73"/>
    <mergeCell ref="D65:D73"/>
    <mergeCell ref="F54:G54"/>
    <mergeCell ref="F55:F56"/>
    <mergeCell ref="E57:E64"/>
    <mergeCell ref="F58:F60"/>
    <mergeCell ref="F62:F64"/>
    <mergeCell ref="H65:H73"/>
    <mergeCell ref="I65:I73"/>
    <mergeCell ref="F66:F67"/>
    <mergeCell ref="E68:E73"/>
    <mergeCell ref="F68:F70"/>
    <mergeCell ref="F71:F73"/>
    <mergeCell ref="F65:G65"/>
    <mergeCell ref="E81:E85"/>
    <mergeCell ref="F82:F85"/>
    <mergeCell ref="F87:F88"/>
    <mergeCell ref="E89:E96"/>
    <mergeCell ref="F90:F92"/>
    <mergeCell ref="F94:F96"/>
    <mergeCell ref="F97:F98"/>
    <mergeCell ref="E99:E106"/>
    <mergeCell ref="F100:F102"/>
    <mergeCell ref="F104:F106"/>
    <mergeCell ref="C107:C127"/>
    <mergeCell ref="D107:D127"/>
    <mergeCell ref="F108:F109"/>
    <mergeCell ref="E110:E117"/>
    <mergeCell ref="F111:F113"/>
    <mergeCell ref="F115:F117"/>
    <mergeCell ref="F118:F119"/>
    <mergeCell ref="E120:E127"/>
    <mergeCell ref="F121:F123"/>
    <mergeCell ref="F125:F127"/>
    <mergeCell ref="H226:I226"/>
    <mergeCell ref="H227:I227"/>
    <mergeCell ref="A211:A227"/>
    <mergeCell ref="B211:B227"/>
    <mergeCell ref="H225:I225"/>
    <mergeCell ref="F225:F227"/>
    <mergeCell ref="E218:E227"/>
    <mergeCell ref="H218:I218"/>
    <mergeCell ref="F219:F223"/>
    <mergeCell ref="H219:I219"/>
    <mergeCell ref="B128:B142"/>
    <mergeCell ref="C128:C142"/>
    <mergeCell ref="D128:D142"/>
    <mergeCell ref="B174:B188"/>
    <mergeCell ref="C174:C188"/>
    <mergeCell ref="D174:D188"/>
    <mergeCell ref="A161:G162"/>
    <mergeCell ref="E128:E132"/>
    <mergeCell ref="F128:G128"/>
    <mergeCell ref="F129:F132"/>
    <mergeCell ref="F133:F134"/>
    <mergeCell ref="E135:E142"/>
    <mergeCell ref="F136:F138"/>
    <mergeCell ref="F140:F142"/>
    <mergeCell ref="B143:B157"/>
    <mergeCell ref="C143:C157"/>
    <mergeCell ref="D143:D157"/>
    <mergeCell ref="E143:E147"/>
    <mergeCell ref="F143:G143"/>
    <mergeCell ref="F144:F147"/>
    <mergeCell ref="F148:F149"/>
    <mergeCell ref="E150:E157"/>
    <mergeCell ref="F151:F153"/>
    <mergeCell ref="F155:F157"/>
    <mergeCell ref="B163:B173"/>
    <mergeCell ref="C163:C173"/>
    <mergeCell ref="D163:D173"/>
    <mergeCell ref="F164:F165"/>
    <mergeCell ref="E166:E173"/>
    <mergeCell ref="F167:F169"/>
    <mergeCell ref="F171:F173"/>
    <mergeCell ref="E174:E178"/>
    <mergeCell ref="F174:G174"/>
    <mergeCell ref="F175:F178"/>
    <mergeCell ref="F179:F180"/>
    <mergeCell ref="E181:E188"/>
    <mergeCell ref="F182:F184"/>
    <mergeCell ref="F186:F188"/>
    <mergeCell ref="B204:B208"/>
    <mergeCell ref="H220:I220"/>
    <mergeCell ref="H221:I221"/>
    <mergeCell ref="H222:I222"/>
    <mergeCell ref="H223:I223"/>
    <mergeCell ref="H224:I224"/>
    <mergeCell ref="D189:D203"/>
    <mergeCell ref="E189:E193"/>
    <mergeCell ref="F189:G189"/>
    <mergeCell ref="F190:F193"/>
    <mergeCell ref="F194:F195"/>
    <mergeCell ref="E196:E203"/>
    <mergeCell ref="F197:F199"/>
    <mergeCell ref="F201:F203"/>
    <mergeCell ref="F216:F217"/>
    <mergeCell ref="H216:I216"/>
    <mergeCell ref="H217:I217"/>
    <mergeCell ref="C204:C208"/>
    <mergeCell ref="D204:D208"/>
    <mergeCell ref="E204:E208"/>
    <mergeCell ref="F204:G204"/>
    <mergeCell ref="F205:F208"/>
    <mergeCell ref="F212:F215"/>
    <mergeCell ref="H212:I212"/>
    <mergeCell ref="H213:I213"/>
    <mergeCell ref="H214:I214"/>
    <mergeCell ref="H215:I215"/>
    <mergeCell ref="B235:B277"/>
    <mergeCell ref="C235:C277"/>
    <mergeCell ref="D235:D277"/>
    <mergeCell ref="H233:I233"/>
    <mergeCell ref="H234:I234"/>
    <mergeCell ref="E235:E239"/>
    <mergeCell ref="F235:G235"/>
    <mergeCell ref="H235:I235"/>
    <mergeCell ref="F236:F239"/>
    <mergeCell ref="H236:I236"/>
    <mergeCell ref="H237:I237"/>
    <mergeCell ref="H238:I238"/>
    <mergeCell ref="H239:I239"/>
    <mergeCell ref="F240:F241"/>
    <mergeCell ref="H240:I240"/>
    <mergeCell ref="H241:I241"/>
    <mergeCell ref="E242:E251"/>
    <mergeCell ref="H242:I242"/>
    <mergeCell ref="F243:F247"/>
    <mergeCell ref="H243:I243"/>
    <mergeCell ref="H244:I244"/>
    <mergeCell ref="H245:I245"/>
    <mergeCell ref="H246:I246"/>
    <mergeCell ref="H247:I247"/>
    <mergeCell ref="H248:I248"/>
    <mergeCell ref="F249:F251"/>
    <mergeCell ref="H249:I249"/>
    <mergeCell ref="H250:I250"/>
    <mergeCell ref="H251:I251"/>
    <mergeCell ref="F252:G252"/>
    <mergeCell ref="H252:I252"/>
    <mergeCell ref="F253:F254"/>
    <mergeCell ref="H253:I253"/>
    <mergeCell ref="H254:I254"/>
    <mergeCell ref="E255:E264"/>
    <mergeCell ref="H255:I255"/>
    <mergeCell ref="F256:F260"/>
    <mergeCell ref="H256:I256"/>
    <mergeCell ref="H257:I257"/>
    <mergeCell ref="H258:I258"/>
    <mergeCell ref="H259:I259"/>
    <mergeCell ref="H260:I260"/>
    <mergeCell ref="H261:I261"/>
    <mergeCell ref="F262:F264"/>
    <mergeCell ref="H262:I262"/>
    <mergeCell ref="H263:I263"/>
    <mergeCell ref="H264:I264"/>
    <mergeCell ref="F265:G265"/>
    <mergeCell ref="H265:I265"/>
    <mergeCell ref="F266:F267"/>
    <mergeCell ref="H266:I266"/>
    <mergeCell ref="H267:I267"/>
    <mergeCell ref="E268:E277"/>
    <mergeCell ref="F268:F273"/>
    <mergeCell ref="H268:I268"/>
    <mergeCell ref="H269:I269"/>
    <mergeCell ref="H270:I270"/>
    <mergeCell ref="H271:I271"/>
    <mergeCell ref="H272:I272"/>
    <mergeCell ref="H278:I278"/>
    <mergeCell ref="H273:I273"/>
    <mergeCell ref="F274:F277"/>
    <mergeCell ref="H274:I274"/>
    <mergeCell ref="H275:I275"/>
    <mergeCell ref="H276:I276"/>
    <mergeCell ref="H277:I277"/>
    <mergeCell ref="C288:C289"/>
    <mergeCell ref="D288:E289"/>
    <mergeCell ref="F288:G288"/>
    <mergeCell ref="F289:G289"/>
    <mergeCell ref="D280:E281"/>
    <mergeCell ref="F280:G281"/>
    <mergeCell ref="F286:G286"/>
    <mergeCell ref="F287:G287"/>
    <mergeCell ref="H280:H281"/>
    <mergeCell ref="A81:A157"/>
    <mergeCell ref="H209:I209"/>
    <mergeCell ref="H210:I210"/>
    <mergeCell ref="C211:C227"/>
    <mergeCell ref="D211:D227"/>
    <mergeCell ref="E211:E215"/>
    <mergeCell ref="F211:G211"/>
    <mergeCell ref="H211:I211"/>
    <mergeCell ref="A280:A308"/>
    <mergeCell ref="I280:I281"/>
    <mergeCell ref="B282:B290"/>
    <mergeCell ref="D282:E283"/>
    <mergeCell ref="F282:G282"/>
    <mergeCell ref="F283:G283"/>
    <mergeCell ref="D284:E285"/>
    <mergeCell ref="F284:G284"/>
    <mergeCell ref="F285:G285"/>
    <mergeCell ref="C286:C287"/>
    <mergeCell ref="D286:E287"/>
    <mergeCell ref="D290:E290"/>
    <mergeCell ref="F290:G290"/>
    <mergeCell ref="B291:C298"/>
    <mergeCell ref="D291:E294"/>
    <mergeCell ref="F291:G291"/>
    <mergeCell ref="F292:G292"/>
    <mergeCell ref="F293:G293"/>
    <mergeCell ref="F294:G294"/>
    <mergeCell ref="D295:E298"/>
    <mergeCell ref="F295:G295"/>
    <mergeCell ref="F296:G296"/>
    <mergeCell ref="F297:G297"/>
    <mergeCell ref="F298:G298"/>
    <mergeCell ref="B299:C299"/>
    <mergeCell ref="D299:E299"/>
    <mergeCell ref="F299:G299"/>
    <mergeCell ref="D300:E300"/>
    <mergeCell ref="F300:G300"/>
    <mergeCell ref="B301:B304"/>
    <mergeCell ref="D301:E302"/>
    <mergeCell ref="F301:G301"/>
    <mergeCell ref="F302:G302"/>
    <mergeCell ref="F303:G303"/>
    <mergeCell ref="F304:G304"/>
    <mergeCell ref="F305:G305"/>
    <mergeCell ref="B306:C308"/>
    <mergeCell ref="D306:E308"/>
    <mergeCell ref="F306:G306"/>
    <mergeCell ref="F307:G307"/>
    <mergeCell ref="F308:G308"/>
    <mergeCell ref="B314:B328"/>
    <mergeCell ref="C314:C316"/>
    <mergeCell ref="D314:E328"/>
    <mergeCell ref="F314:G314"/>
    <mergeCell ref="F315:G315"/>
    <mergeCell ref="F316:G316"/>
    <mergeCell ref="C317:C319"/>
    <mergeCell ref="F317:G317"/>
    <mergeCell ref="F318:G318"/>
    <mergeCell ref="F319:G319"/>
    <mergeCell ref="C320:C322"/>
    <mergeCell ref="F320:G320"/>
    <mergeCell ref="F321:G321"/>
    <mergeCell ref="F322:G322"/>
    <mergeCell ref="C323:C325"/>
    <mergeCell ref="F323:G323"/>
    <mergeCell ref="F324:G324"/>
    <mergeCell ref="F325:G325"/>
    <mergeCell ref="C326:C328"/>
    <mergeCell ref="F326:G326"/>
    <mergeCell ref="F327:G327"/>
    <mergeCell ref="F328:G328"/>
    <mergeCell ref="B329:B330"/>
    <mergeCell ref="C329:C330"/>
    <mergeCell ref="D329:E330"/>
    <mergeCell ref="F329:G329"/>
    <mergeCell ref="F330:G330"/>
    <mergeCell ref="B331:B332"/>
    <mergeCell ref="C331:C332"/>
    <mergeCell ref="D331:E332"/>
    <mergeCell ref="F331:G331"/>
    <mergeCell ref="F332:G332"/>
    <mergeCell ref="B333:B334"/>
    <mergeCell ref="C333:C334"/>
    <mergeCell ref="D333:E334"/>
    <mergeCell ref="F333:G333"/>
    <mergeCell ref="F334:G334"/>
    <mergeCell ref="C337:C338"/>
    <mergeCell ref="D337:E338"/>
    <mergeCell ref="F337:G337"/>
    <mergeCell ref="F338:G338"/>
    <mergeCell ref="C335:C336"/>
    <mergeCell ref="D335:E336"/>
    <mergeCell ref="F335:G335"/>
    <mergeCell ref="F336:G336"/>
    <mergeCell ref="A344:I344"/>
    <mergeCell ref="A346:I346"/>
    <mergeCell ref="A339:G341"/>
    <mergeCell ref="B74:B75"/>
    <mergeCell ref="C74:C75"/>
    <mergeCell ref="D74:D75"/>
    <mergeCell ref="A11:A75"/>
    <mergeCell ref="H79:I79"/>
    <mergeCell ref="A314:A338"/>
    <mergeCell ref="B335:B338"/>
    <mergeCell ref="A348:I348"/>
    <mergeCell ref="H161:I161"/>
    <mergeCell ref="A163:A208"/>
    <mergeCell ref="A233:G234"/>
    <mergeCell ref="B195:B196"/>
    <mergeCell ref="C195:C196"/>
    <mergeCell ref="A209:G210"/>
    <mergeCell ref="A278:G279"/>
    <mergeCell ref="A312:G313"/>
    <mergeCell ref="F342:G342"/>
  </mergeCells>
  <printOptions/>
  <pageMargins left="0.75" right="0.45" top="0.34" bottom="0.34" header="0.19" footer="0.17"/>
  <pageSetup horizontalDpi="600" verticalDpi="600" orientation="portrait" paperSize="9" r:id="rId2"/>
  <headerFooter alignWithMargins="0">
    <oddHeader>&amp;C&amp;8розничный прайс-лист фабрики БелораВуд&amp;R&amp;8апрель 2017</oddHeader>
    <oddFooter>&amp;C&amp;8стр.&amp;P из &amp;N -х стр.</oddFooter>
  </headerFooter>
  <ignoredErrors>
    <ignoredError sqref="G13 G40 G130 G145 G176 G191 G206 G213 G237 C163 C174" twoDigitTextYear="1"/>
    <ignoredError sqref="G14 G41 G131 G133 G146 G148 G177 G179 G192 G194 G207 G214 G216 G238 G240 F315:F316 F318:F319 F321:F322 F324:F325 F327:F3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2017-03-07T15:35:09Z</cp:lastPrinted>
  <dcterms:created xsi:type="dcterms:W3CDTF">1996-10-08T23:32:33Z</dcterms:created>
  <dcterms:modified xsi:type="dcterms:W3CDTF">2017-03-20T12:34:21Z</dcterms:modified>
  <cp:category/>
  <cp:version/>
  <cp:contentType/>
  <cp:contentStatus/>
</cp:coreProperties>
</file>